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partments\usersvc\PAC43\"/>
    </mc:Choice>
  </mc:AlternateContent>
  <bookViews>
    <workbookView xWindow="0" yWindow="0" windowWidth="28800" windowHeight="12435"/>
  </bookViews>
  <sheets>
    <sheet name="ReA beam rates_forweb"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1" i="1" l="1"/>
  <c r="H190" i="1"/>
  <c r="H189" i="1"/>
  <c r="H188" i="1"/>
  <c r="H187" i="1"/>
  <c r="H186" i="1"/>
  <c r="H185" i="1"/>
  <c r="H182" i="1"/>
  <c r="H181" i="1"/>
  <c r="H180" i="1"/>
  <c r="H179" i="1"/>
  <c r="H178" i="1"/>
  <c r="H177" i="1"/>
  <c r="H176" i="1"/>
  <c r="H175" i="1"/>
  <c r="H174" i="1"/>
  <c r="H173" i="1"/>
  <c r="H170" i="1"/>
  <c r="H169" i="1"/>
  <c r="H168" i="1"/>
  <c r="H167" i="1"/>
  <c r="H166" i="1"/>
  <c r="H165" i="1"/>
  <c r="H164" i="1"/>
  <c r="H163" i="1"/>
  <c r="H145" i="1"/>
  <c r="H144" i="1"/>
  <c r="H143" i="1"/>
  <c r="H142" i="1"/>
  <c r="H141" i="1"/>
  <c r="H140" i="1"/>
  <c r="H139" i="1"/>
  <c r="H138" i="1"/>
  <c r="H137" i="1"/>
  <c r="H136" i="1"/>
  <c r="H135" i="1"/>
  <c r="H132" i="1"/>
  <c r="H131" i="1"/>
  <c r="H130" i="1"/>
  <c r="H129" i="1"/>
  <c r="H128" i="1"/>
  <c r="H127" i="1"/>
  <c r="H126" i="1"/>
  <c r="H125" i="1"/>
  <c r="H122" i="1"/>
  <c r="H121" i="1"/>
  <c r="H120" i="1"/>
  <c r="H119" i="1"/>
  <c r="H118" i="1"/>
  <c r="H117" i="1"/>
  <c r="H116" i="1"/>
  <c r="H113" i="1"/>
  <c r="H112" i="1"/>
  <c r="H111" i="1"/>
  <c r="H110" i="1"/>
  <c r="H109" i="1"/>
  <c r="H108" i="1"/>
  <c r="H107" i="1"/>
  <c r="H106" i="1"/>
  <c r="H105" i="1"/>
  <c r="H104" i="1"/>
  <c r="H101" i="1"/>
  <c r="H100" i="1"/>
  <c r="H99" i="1"/>
  <c r="H98" i="1"/>
  <c r="H97" i="1"/>
  <c r="H96" i="1"/>
  <c r="H95" i="1"/>
  <c r="H92" i="1"/>
  <c r="H91" i="1"/>
  <c r="H90" i="1"/>
  <c r="H89" i="1"/>
  <c r="H88" i="1"/>
  <c r="H87" i="1"/>
  <c r="H86" i="1"/>
  <c r="H85" i="1"/>
  <c r="H74" i="1"/>
  <c r="H72" i="1"/>
  <c r="H73" i="1"/>
  <c r="H69" i="1"/>
  <c r="H68" i="1"/>
  <c r="H67" i="1"/>
  <c r="H66" i="1"/>
  <c r="H65" i="1"/>
  <c r="H62" i="1"/>
  <c r="H61" i="1"/>
  <c r="H60" i="1"/>
  <c r="H59" i="1"/>
  <c r="H58" i="1"/>
  <c r="H57" i="1"/>
  <c r="H56" i="1"/>
  <c r="H55" i="1"/>
  <c r="H52" i="1"/>
  <c r="H51" i="1"/>
  <c r="H50" i="1"/>
  <c r="H49" i="1"/>
  <c r="H48" i="1"/>
  <c r="H47" i="1"/>
  <c r="H46" i="1"/>
  <c r="H45" i="1"/>
  <c r="H44" i="1"/>
  <c r="H43" i="1"/>
  <c r="H40" i="1"/>
  <c r="H39" i="1"/>
  <c r="H38" i="1"/>
  <c r="H37" i="1"/>
  <c r="H36" i="1"/>
  <c r="H35" i="1"/>
  <c r="H34" i="1"/>
  <c r="H33" i="1"/>
  <c r="H32" i="1"/>
  <c r="H29" i="1"/>
  <c r="H28" i="1"/>
  <c r="H27" i="1"/>
  <c r="H26" i="1"/>
  <c r="H25" i="1"/>
  <c r="H24" i="1"/>
  <c r="H21" i="1"/>
  <c r="H20" i="1"/>
  <c r="H19" i="1"/>
  <c r="H18" i="1"/>
  <c r="H17" i="1"/>
  <c r="H16" i="1"/>
  <c r="H5" i="1"/>
  <c r="H4" i="1"/>
</calcChain>
</file>

<file path=xl/sharedStrings.xml><?xml version="1.0" encoding="utf-8"?>
<sst xmlns="http://schemas.openxmlformats.org/spreadsheetml/2006/main" count="627" uniqueCount="192">
  <si>
    <t>ReA3 Radioactive Beam List</t>
  </si>
  <si>
    <t>A</t>
  </si>
  <si>
    <t>Z</t>
  </si>
  <si>
    <t>Element</t>
  </si>
  <si>
    <t>g/i</t>
  </si>
  <si>
    <t>Half-life</t>
  </si>
  <si>
    <t>ReA Intensity (pps)</t>
  </si>
  <si>
    <t>Energy [MeV/u]</t>
  </si>
  <si>
    <t>Mg</t>
  </si>
  <si>
    <t>g</t>
  </si>
  <si>
    <t>3.8755 sec</t>
  </si>
  <si>
    <t>11.317sec</t>
  </si>
  <si>
    <t>Si</t>
  </si>
  <si>
    <t>2.2283 sec</t>
  </si>
  <si>
    <t>4.15 sec</t>
  </si>
  <si>
    <t>157.3 min</t>
  </si>
  <si>
    <t>153 y</t>
  </si>
  <si>
    <t>6.18 sec</t>
  </si>
  <si>
    <t>2.77 sec</t>
  </si>
  <si>
    <t>P</t>
  </si>
  <si>
    <t>4.142 sec</t>
  </si>
  <si>
    <t>2.498 min</t>
  </si>
  <si>
    <t>14.263 d</t>
  </si>
  <si>
    <t>25.35 d</t>
  </si>
  <si>
    <t>12.43 sec</t>
  </si>
  <si>
    <t>47.3sec</t>
  </si>
  <si>
    <t>S</t>
  </si>
  <si>
    <t>2.572 sec</t>
  </si>
  <si>
    <t>87.37 d</t>
  </si>
  <si>
    <t>5.05 min</t>
  </si>
  <si>
    <t>170.3 min</t>
  </si>
  <si>
    <t>11 sec</t>
  </si>
  <si>
    <t>Cl</t>
  </si>
  <si>
    <t>298 ms</t>
  </si>
  <si>
    <t>2.511 sec</t>
  </si>
  <si>
    <t>g+i</t>
  </si>
  <si>
    <t>1.5266 sec</t>
  </si>
  <si>
    <t>37.24 min</t>
  </si>
  <si>
    <t>56.2 min</t>
  </si>
  <si>
    <t>1.35 min</t>
  </si>
  <si>
    <t>38.4 sec</t>
  </si>
  <si>
    <t>6.8 sec</t>
  </si>
  <si>
    <t>3.13 sec</t>
  </si>
  <si>
    <t>Ar</t>
  </si>
  <si>
    <t>843.8 ms</t>
  </si>
  <si>
    <t>1.7756 sec</t>
  </si>
  <si>
    <t>35.011d</t>
  </si>
  <si>
    <t>269 y</t>
  </si>
  <si>
    <t>109.61 min</t>
  </si>
  <si>
    <t>32.9 y</t>
  </si>
  <si>
    <t>5.37 min</t>
  </si>
  <si>
    <t>11.87 min</t>
  </si>
  <si>
    <t>21.48 sec</t>
  </si>
  <si>
    <t>K</t>
  </si>
  <si>
    <t>1.2 sec</t>
  </si>
  <si>
    <t>7.636 min</t>
  </si>
  <si>
    <t>12.4 hr</t>
  </si>
  <si>
    <t>22.3 hr</t>
  </si>
  <si>
    <t>22.1 min</t>
  </si>
  <si>
    <t>17.3 min</t>
  </si>
  <si>
    <t>105 sec</t>
  </si>
  <si>
    <t>7.7 E+04</t>
  </si>
  <si>
    <t>17.5 sec</t>
  </si>
  <si>
    <t>Ca</t>
  </si>
  <si>
    <t>444 ms</t>
  </si>
  <si>
    <t>860 ms</t>
  </si>
  <si>
    <t>162.61 d</t>
  </si>
  <si>
    <t>4.536 d</t>
  </si>
  <si>
    <t>8.718 min</t>
  </si>
  <si>
    <t>Sc</t>
  </si>
  <si>
    <t>3.97 h, 58.6 h</t>
  </si>
  <si>
    <t>3.89 hr</t>
  </si>
  <si>
    <t>57.18 min</t>
  </si>
  <si>
    <t>V</t>
  </si>
  <si>
    <t>0.422 sec</t>
  </si>
  <si>
    <t>32.6 min</t>
  </si>
  <si>
    <t>15.9735 d</t>
  </si>
  <si>
    <t>330 d</t>
  </si>
  <si>
    <t>3.743 min</t>
  </si>
  <si>
    <t>1.543 min</t>
  </si>
  <si>
    <t>Mn</t>
  </si>
  <si>
    <t>283.2 ms</t>
  </si>
  <si>
    <t>46.2 min</t>
  </si>
  <si>
    <t>5.59 d</t>
  </si>
  <si>
    <t>3.7 My</t>
  </si>
  <si>
    <t>312.1 d</t>
  </si>
  <si>
    <t>2.58 hr</t>
  </si>
  <si>
    <t>85.4 sec</t>
  </si>
  <si>
    <t>3.0 sec</t>
  </si>
  <si>
    <t>ReA Intensity (pps)</t>
  </si>
  <si>
    <t>Fe</t>
  </si>
  <si>
    <t>0.3 sec</t>
  </si>
  <si>
    <t>8.3 hr</t>
  </si>
  <si>
    <t>8.5 min</t>
  </si>
  <si>
    <t>2.7 yr</t>
  </si>
  <si>
    <t>44 d</t>
  </si>
  <si>
    <t>1.5 My</t>
  </si>
  <si>
    <t>6 min</t>
  </si>
  <si>
    <t>Co</t>
  </si>
  <si>
    <t>0.2 sec</t>
  </si>
  <si>
    <t>17.5 hr</t>
  </si>
  <si>
    <t>77 d</t>
  </si>
  <si>
    <t>272 d</t>
  </si>
  <si>
    <t>71 d</t>
  </si>
  <si>
    <t>5.2 y</t>
  </si>
  <si>
    <t>1.6 hr</t>
  </si>
  <si>
    <t>1.5 min</t>
  </si>
  <si>
    <t>27 sec</t>
  </si>
  <si>
    <t>300 ms</t>
  </si>
  <si>
    <t>Ni</t>
  </si>
  <si>
    <t>6.075 d</t>
  </si>
  <si>
    <t>1.9E +03</t>
  </si>
  <si>
    <t>35.6 hr</t>
  </si>
  <si>
    <t>101 ky</t>
  </si>
  <si>
    <t>101.7 y</t>
  </si>
  <si>
    <t>2.52 hr</t>
  </si>
  <si>
    <t>54.6 hr</t>
  </si>
  <si>
    <t>g+1</t>
  </si>
  <si>
    <t>21 sec</t>
  </si>
  <si>
    <t>Cu</t>
  </si>
  <si>
    <t>23.7 min</t>
  </si>
  <si>
    <t>3.33 hr</t>
  </si>
  <si>
    <t>9.67 min</t>
  </si>
  <si>
    <t>5.12 min</t>
  </si>
  <si>
    <t>61.83 hr</t>
  </si>
  <si>
    <t>30.9 sec</t>
  </si>
  <si>
    <t>2.85 min</t>
  </si>
  <si>
    <t>44.5 sec</t>
  </si>
  <si>
    <t>Ga</t>
  </si>
  <si>
    <t>2.6 min</t>
  </si>
  <si>
    <t>15 min</t>
  </si>
  <si>
    <t>9.5 hr</t>
  </si>
  <si>
    <t>3.2 d</t>
  </si>
  <si>
    <t>68 min</t>
  </si>
  <si>
    <t>21 min</t>
  </si>
  <si>
    <t>14 hr</t>
  </si>
  <si>
    <t>4.9 hr</t>
  </si>
  <si>
    <t>8 min</t>
  </si>
  <si>
    <t>126 sec</t>
  </si>
  <si>
    <t>32 sec</t>
  </si>
  <si>
    <t>As</t>
  </si>
  <si>
    <t>151.6 sec</t>
  </si>
  <si>
    <t>15.2 min</t>
  </si>
  <si>
    <t>52.6 min</t>
  </si>
  <si>
    <t>65.3 hr</t>
  </si>
  <si>
    <t>26 hr</t>
  </si>
  <si>
    <t>80.3 d</t>
  </si>
  <si>
    <t>17.77 d</t>
  </si>
  <si>
    <t>1.0778 d</t>
  </si>
  <si>
    <t>38.79 hr</t>
  </si>
  <si>
    <t>90.7 min</t>
  </si>
  <si>
    <t>9.01 min</t>
  </si>
  <si>
    <t>15.2 sec</t>
  </si>
  <si>
    <t>33.3 sec</t>
  </si>
  <si>
    <t>Se</t>
  </si>
  <si>
    <t>4.74 min</t>
  </si>
  <si>
    <t>8.4 d</t>
  </si>
  <si>
    <t>7.15 hr</t>
  </si>
  <si>
    <t>119.8 d</t>
  </si>
  <si>
    <t>650Ky</t>
  </si>
  <si>
    <t>18.45 min</t>
  </si>
  <si>
    <t>22.3 min</t>
  </si>
  <si>
    <t>3.26 min</t>
  </si>
  <si>
    <t>Br</t>
  </si>
  <si>
    <t>78.6 sec</t>
  </si>
  <si>
    <t>3.4 min</t>
  </si>
  <si>
    <t>25.4 min</t>
  </si>
  <si>
    <t>96.7 min</t>
  </si>
  <si>
    <t>16.2 hr</t>
  </si>
  <si>
    <t>57.04 hr</t>
  </si>
  <si>
    <t>35.282 hr</t>
  </si>
  <si>
    <t>2.4 hr</t>
  </si>
  <si>
    <t>31.8 min</t>
  </si>
  <si>
    <t>2.9 min</t>
  </si>
  <si>
    <t>Kr</t>
  </si>
  <si>
    <t>11.5 min</t>
  </si>
  <si>
    <t>4.29 min</t>
  </si>
  <si>
    <t>14.8 hr</t>
  </si>
  <si>
    <t>74.4 min</t>
  </si>
  <si>
    <t>35.04 hr</t>
  </si>
  <si>
    <t>10.776 y</t>
  </si>
  <si>
    <t>76.3 min</t>
  </si>
  <si>
    <t>Rb</t>
  </si>
  <si>
    <t>15.15 min</t>
  </si>
  <si>
    <t>17.773 min</t>
  </si>
  <si>
    <t>86.2 d</t>
  </si>
  <si>
    <t>1.273 min</t>
  </si>
  <si>
    <t>4.572 hr</t>
  </si>
  <si>
    <t>33.4 sec</t>
  </si>
  <si>
    <t>22.9 min</t>
  </si>
  <si>
    <t>17.66 min</t>
  </si>
  <si>
    <t>3.78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</si>
</sst>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E+00"/>
    <numFmt numFmtId="166" formatCode="0.000"/>
  </numFmts>
  <fonts count="6" x14ac:knownFonts="1">
    <font>
      <sz val="11"/>
      <color theme="1"/>
      <name val="Calibri"/>
      <family val="2"/>
      <scheme val="minor"/>
    </font>
    <font>
      <sz val="11"/>
      <color rgb="FFFF0000"/>
      <name val="Calibri"/>
      <family val="2"/>
      <scheme val="minor"/>
    </font>
    <font>
      <b/>
      <u/>
      <sz val="18"/>
      <color theme="1"/>
      <name val="Calibri"/>
      <family val="2"/>
      <scheme val="minor"/>
    </font>
    <font>
      <b/>
      <sz val="11"/>
      <name val="Calibri"/>
      <family val="2"/>
      <scheme val="minor"/>
    </font>
    <font>
      <sz val="1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2" fillId="0" borderId="0" xfId="0" applyFont="1" applyAlignment="1">
      <alignment horizontal="left" vertical="center"/>
    </xf>
    <xf numFmtId="0" fontId="0" fillId="0" borderId="0" xfId="0" applyAlignment="1">
      <alignment horizontal="left"/>
    </xf>
    <xf numFmtId="0" fontId="0" fillId="0" borderId="0" xfId="0" applyAlignment="1">
      <alignment horizontal="left" wrapText="1"/>
    </xf>
    <xf numFmtId="164" fontId="0" fillId="0" borderId="0" xfId="0" applyNumberFormat="1" applyFont="1" applyAlignment="1">
      <alignment horizontal="left"/>
    </xf>
    <xf numFmtId="0" fontId="0" fillId="0" borderId="0" xfId="0" applyAlignment="1">
      <alignment horizontal="left" vertical="center" wrapText="1"/>
    </xf>
    <xf numFmtId="0" fontId="3" fillId="0" borderId="0" xfId="0" applyFont="1" applyAlignment="1">
      <alignment horizontal="center" vertical="center" wrapText="1"/>
    </xf>
    <xf numFmtId="164" fontId="3" fillId="0" borderId="0" xfId="0" applyNumberFormat="1" applyFont="1" applyAlignment="1">
      <alignment horizontal="center"/>
    </xf>
    <xf numFmtId="0" fontId="4" fillId="0" borderId="0" xfId="0" applyFont="1" applyAlignment="1">
      <alignment horizontal="center" vertical="center" wrapText="1"/>
    </xf>
    <xf numFmtId="11" fontId="4" fillId="0" borderId="0" xfId="0" applyNumberFormat="1" applyFont="1" applyAlignment="1">
      <alignment horizontal="center" vertical="center" wrapText="1"/>
    </xf>
    <xf numFmtId="164" fontId="4" fillId="0" borderId="0" xfId="0" applyNumberFormat="1" applyFont="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0" fontId="4" fillId="0" borderId="0" xfId="0" applyFont="1" applyAlignment="1">
      <alignment horizontal="center" wrapText="1"/>
    </xf>
    <xf numFmtId="0" fontId="1" fillId="0" borderId="0" xfId="0" applyFont="1" applyAlignment="1">
      <alignment horizontal="left"/>
    </xf>
    <xf numFmtId="165" fontId="5" fillId="0" borderId="0" xfId="0" applyNumberFormat="1" applyFont="1" applyFill="1" applyBorder="1" applyAlignment="1">
      <alignment horizontal="center"/>
    </xf>
    <xf numFmtId="11" fontId="4" fillId="0" borderId="0" xfId="0" applyNumberFormat="1" applyFont="1" applyAlignment="1">
      <alignment horizontal="center"/>
    </xf>
    <xf numFmtId="11" fontId="5"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156883</xdr:colOff>
      <xdr:row>2</xdr:row>
      <xdr:rowOff>44823</xdr:rowOff>
    </xdr:from>
    <xdr:to>
      <xdr:col>18</xdr:col>
      <xdr:colOff>403412</xdr:colOff>
      <xdr:row>40</xdr:row>
      <xdr:rowOff>112059</xdr:rowOff>
    </xdr:to>
    <xdr:sp macro="" textlink="">
      <xdr:nvSpPr>
        <xdr:cNvPr id="2" name="TextBox 1"/>
        <xdr:cNvSpPr txBox="1"/>
      </xdr:nvSpPr>
      <xdr:spPr>
        <a:xfrm>
          <a:off x="6100483" y="530598"/>
          <a:ext cx="5123329" cy="7306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 following list is for ReA3 experiments. If you plan to propose a very low energy "stopped beam" experiment, for example using LEBIT or BECOLA, the rates will be higher and a wider range of elements may be available. Please contact Chandana Sumithrarachchi for assistance.</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Notes</a:t>
          </a:r>
          <a:r>
            <a:rPr lang="en-US" sz="1200" b="0" i="0">
              <a:solidFill>
                <a:schemeClr val="dk1"/>
              </a:solidFill>
              <a:effectLst/>
              <a:latin typeface="+mn-lt"/>
              <a:ea typeface="+mn-ea"/>
              <a:cs typeface="+mn-cs"/>
            </a:rPr>
            <a:t>:</a:t>
          </a:r>
        </a:p>
        <a:p>
          <a:r>
            <a:rPr lang="en-US" sz="1200" b="0" i="0">
              <a:solidFill>
                <a:schemeClr val="dk1"/>
              </a:solidFill>
              <a:effectLst/>
              <a:latin typeface="+mn-lt"/>
              <a:ea typeface="+mn-ea"/>
              <a:cs typeface="+mn-cs"/>
            </a:rPr>
            <a:t>- Expected ReA3 beam intensities and corresponding maximum energy is listed in the table assuming acceleration of ions in the he-like charge state. The minimum energy is 300 keV/u; higher energies can in principle be reached up to the limit of about 6 MeV/u in selected cases at reduced intensity. Please contact Antonio Villari for assistance if you would like to propose use of a higher energy.</a:t>
          </a:r>
        </a:p>
        <a:p>
          <a:r>
            <a:rPr lang="en-US" sz="1200" b="0" i="0">
              <a:solidFill>
                <a:schemeClr val="dk1"/>
              </a:solidFill>
              <a:effectLst/>
              <a:latin typeface="+mn-lt"/>
              <a:ea typeface="+mn-ea"/>
              <a:cs typeface="+mn-cs"/>
            </a:rPr>
            <a:t>- The ReA3 beam has a microstructure of 80.5 MHz and a macrostructure varying from  about 1 Hz to 10 Hz.  Typical duty cycle varies from 10% to a maximum of 40%. The choice of the duty cycle and frequency is a compromise between the charge state to be accelerated and the experimental apparatus.</a:t>
          </a:r>
        </a:p>
        <a:p>
          <a:r>
            <a:rPr lang="en-US" sz="1200" b="0" i="0">
              <a:solidFill>
                <a:schemeClr val="dk1"/>
              </a:solidFill>
              <a:effectLst/>
              <a:latin typeface="+mn-lt"/>
              <a:ea typeface="+mn-ea"/>
              <a:cs typeface="+mn-cs"/>
            </a:rPr>
            <a:t>- </a:t>
          </a:r>
          <a:r>
            <a:rPr lang="en-US" sz="1200">
              <a:solidFill>
                <a:schemeClr val="dk1"/>
              </a:solidFill>
              <a:effectLst/>
              <a:latin typeface="+mn-lt"/>
              <a:ea typeface="+mn-ea"/>
              <a:cs typeface="+mn-cs"/>
            </a:rPr>
            <a:t>ReA3 can offer an alternative microstructure of the beam at 16.1 MHz, instead of the original 80.5 MHz, using a new multi-harmonic buncher. This would allow delivery of beam bunches spaced at 62.1 ns instead of 12.4 ns. Please, note that the overall efficiency of the system decreases by about 30% when using the new buncher. Note also that, for the moment, this capability is offered without a chopper, which means that satellite bunches are still present at 80.5 MHz frequency with intensity equivalent to about 5% of the full beam intensity.</a:t>
          </a:r>
          <a:endParaRPr lang="en-US" sz="1200" b="0" i="0">
            <a:solidFill>
              <a:schemeClr val="dk1"/>
            </a:solidFill>
            <a:effectLst/>
            <a:latin typeface="+mn-lt"/>
            <a:ea typeface="+mn-ea"/>
            <a:cs typeface="+mn-cs"/>
          </a:endParaRPr>
        </a:p>
        <a:p>
          <a:r>
            <a:rPr lang="en-US" sz="1200" b="0" i="0">
              <a:solidFill>
                <a:schemeClr val="dk1"/>
              </a:solidFill>
              <a:effectLst/>
              <a:latin typeface="+mn-lt"/>
              <a:ea typeface="+mn-ea"/>
              <a:cs typeface="+mn-cs"/>
            </a:rPr>
            <a:t>- All beams may be contaminated by their daughters and grand-daughters. Experiments should expect a level of contamination of the order of 20% or higher. Some beams can also have stable contamination, depending on the charge state used in the acceleration.</a:t>
          </a:r>
        </a:p>
        <a:p>
          <a:r>
            <a:rPr lang="en-US" sz="1200" b="0" i="0">
              <a:solidFill>
                <a:schemeClr val="dk1"/>
              </a:solidFill>
              <a:effectLst/>
              <a:latin typeface="+mn-lt"/>
              <a:ea typeface="+mn-ea"/>
              <a:cs typeface="+mn-cs"/>
            </a:rPr>
            <a:t>- g/i refers to presence of ground state and isomeric state. The half-life in the table refers to the half-life of the ground state.</a:t>
          </a:r>
        </a:p>
        <a:p>
          <a:r>
            <a:rPr lang="en-US" sz="1200" b="0" i="0">
              <a:solidFill>
                <a:schemeClr val="dk1"/>
              </a:solidFill>
              <a:effectLst/>
              <a:latin typeface="+mn-lt"/>
              <a:ea typeface="+mn-ea"/>
              <a:cs typeface="+mn-cs"/>
            </a:rPr>
            <a:t>- Isotopes with lifetimes longer than 10 minutes can be difficult to tune.  Please contact Antonio Villari for assistance if you need a long-lived isotope and would like to use any of these beams for your proposal.</a:t>
          </a:r>
        </a:p>
        <a:p>
          <a:r>
            <a:rPr lang="en-US" sz="1200" b="0" i="0">
              <a:solidFill>
                <a:schemeClr val="dk1"/>
              </a:solidFill>
              <a:effectLst/>
              <a:latin typeface="+mn-lt"/>
              <a:ea typeface="+mn-ea"/>
              <a:cs typeface="+mn-cs"/>
            </a:rPr>
            <a:t>- The actual beam intensity depends on the purity of the gas cell at the time of the experiment.</a:t>
          </a:r>
        </a:p>
        <a:p>
          <a:r>
            <a:rPr lang="en-US" sz="1200" b="0" i="0">
              <a:solidFill>
                <a:schemeClr val="dk1"/>
              </a:solidFill>
              <a:effectLst/>
              <a:latin typeface="+mn-lt"/>
              <a:ea typeface="+mn-ea"/>
              <a:cs typeface="+mn-cs"/>
            </a:rPr>
            <a:t>- Additional beams not on the list may be possible. Requests for new stable or radioactive beams can be sent to the Manager for User Relations, Jill Berryman, in the form of a letter to the NSCL Director.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
  <sheetViews>
    <sheetView tabSelected="1" zoomScale="85" zoomScaleNormal="85" workbookViewId="0">
      <selection activeCell="M199" sqref="M199"/>
    </sheetView>
  </sheetViews>
  <sheetFormatPr defaultRowHeight="15" x14ac:dyDescent="0.25"/>
  <cols>
    <col min="1" max="1" width="2.140625" style="2" bestFit="1" customWidth="1"/>
    <col min="2" max="2" width="3.85546875" style="2" customWidth="1"/>
    <col min="3" max="3" width="3.140625" style="2" bestFit="1" customWidth="1"/>
    <col min="4" max="4" width="9.7109375" style="2" customWidth="1"/>
    <col min="5" max="5" width="5.7109375" style="2" customWidth="1"/>
    <col min="6" max="6" width="12.85546875" style="3" customWidth="1"/>
    <col min="7" max="7" width="18.140625" style="2" bestFit="1" customWidth="1"/>
    <col min="8" max="8" width="15.28515625" style="4" bestFit="1" customWidth="1"/>
    <col min="9" max="16384" width="9.140625" style="2"/>
  </cols>
  <sheetData>
    <row r="1" spans="2:8" ht="23.25" x14ac:dyDescent="0.25">
      <c r="B1" s="1" t="s">
        <v>0</v>
      </c>
    </row>
    <row r="2" spans="2:8" x14ac:dyDescent="0.25">
      <c r="B2" s="5"/>
      <c r="C2" s="5"/>
      <c r="D2" s="5"/>
      <c r="E2" s="5"/>
      <c r="F2" s="5"/>
      <c r="G2" s="5"/>
    </row>
    <row r="3" spans="2:8" x14ac:dyDescent="0.25">
      <c r="B3" s="6" t="s">
        <v>1</v>
      </c>
      <c r="C3" s="6" t="s">
        <v>2</v>
      </c>
      <c r="D3" s="6" t="s">
        <v>3</v>
      </c>
      <c r="E3" s="6" t="s">
        <v>4</v>
      </c>
      <c r="F3" s="6" t="s">
        <v>5</v>
      </c>
      <c r="G3" s="6" t="s">
        <v>6</v>
      </c>
      <c r="H3" s="7" t="s">
        <v>7</v>
      </c>
    </row>
    <row r="4" spans="2:8" x14ac:dyDescent="0.25">
      <c r="B4" s="8">
        <v>22</v>
      </c>
      <c r="C4" s="8">
        <v>12</v>
      </c>
      <c r="D4" s="8" t="s">
        <v>8</v>
      </c>
      <c r="E4" s="8" t="s">
        <v>9</v>
      </c>
      <c r="F4" s="8" t="s">
        <v>10</v>
      </c>
      <c r="G4" s="9">
        <v>870</v>
      </c>
      <c r="H4" s="10">
        <f>0.6346*(B4/(C4-2))^2-4.9543*(B4/(C4-2))+13.32</f>
        <v>5.4920039999999997</v>
      </c>
    </row>
    <row r="5" spans="2:8" x14ac:dyDescent="0.25">
      <c r="B5" s="8">
        <v>23</v>
      </c>
      <c r="C5" s="8">
        <v>12</v>
      </c>
      <c r="D5" s="8" t="s">
        <v>8</v>
      </c>
      <c r="E5" s="8" t="s">
        <v>9</v>
      </c>
      <c r="F5" s="8" t="s">
        <v>11</v>
      </c>
      <c r="G5" s="9">
        <v>18000</v>
      </c>
      <c r="H5" s="10">
        <f>0.6346*(B5/(C5-2))^2-4.9543*(B5/(C5-2))+13.32</f>
        <v>5.2821440000000024</v>
      </c>
    </row>
    <row r="6" spans="2:8" x14ac:dyDescent="0.25">
      <c r="B6" s="8"/>
      <c r="C6" s="8"/>
      <c r="D6" s="8"/>
      <c r="E6" s="8"/>
      <c r="F6" s="8"/>
      <c r="G6" s="9"/>
      <c r="H6" s="10"/>
    </row>
    <row r="7" spans="2:8" x14ac:dyDescent="0.25">
      <c r="B7" s="6" t="s">
        <v>1</v>
      </c>
      <c r="C7" s="6" t="s">
        <v>2</v>
      </c>
      <c r="D7" s="6" t="s">
        <v>3</v>
      </c>
      <c r="E7" s="6" t="s">
        <v>4</v>
      </c>
      <c r="F7" s="6" t="s">
        <v>5</v>
      </c>
      <c r="G7" s="6" t="s">
        <v>6</v>
      </c>
      <c r="H7" s="7" t="s">
        <v>7</v>
      </c>
    </row>
    <row r="8" spans="2:8" x14ac:dyDescent="0.25">
      <c r="B8" s="11">
        <v>26</v>
      </c>
      <c r="C8" s="11">
        <v>14</v>
      </c>
      <c r="D8" s="8" t="s">
        <v>12</v>
      </c>
      <c r="E8" s="8" t="s">
        <v>9</v>
      </c>
      <c r="F8" s="11" t="s">
        <v>13</v>
      </c>
      <c r="G8" s="16">
        <v>313.5</v>
      </c>
      <c r="H8" s="12">
        <v>6</v>
      </c>
    </row>
    <row r="9" spans="2:8" x14ac:dyDescent="0.25">
      <c r="B9" s="11">
        <v>27</v>
      </c>
      <c r="C9" s="11">
        <v>14</v>
      </c>
      <c r="D9" s="8" t="s">
        <v>12</v>
      </c>
      <c r="E9" s="8" t="s">
        <v>9</v>
      </c>
      <c r="F9" s="11" t="s">
        <v>14</v>
      </c>
      <c r="G9" s="16">
        <v>1320</v>
      </c>
      <c r="H9" s="12">
        <v>5.7777777777777777</v>
      </c>
    </row>
    <row r="10" spans="2:8" x14ac:dyDescent="0.25">
      <c r="B10" s="11">
        <v>31</v>
      </c>
      <c r="C10" s="11">
        <v>14</v>
      </c>
      <c r="D10" s="8" t="s">
        <v>12</v>
      </c>
      <c r="E10" s="8" t="s">
        <v>9</v>
      </c>
      <c r="F10" s="11" t="s">
        <v>15</v>
      </c>
      <c r="G10" s="16">
        <v>2475</v>
      </c>
      <c r="H10" s="12">
        <v>5.032258064516129</v>
      </c>
    </row>
    <row r="11" spans="2:8" x14ac:dyDescent="0.25">
      <c r="B11" s="11">
        <v>32</v>
      </c>
      <c r="C11" s="11">
        <v>14</v>
      </c>
      <c r="D11" s="8" t="s">
        <v>12</v>
      </c>
      <c r="E11" s="8" t="s">
        <v>9</v>
      </c>
      <c r="F11" s="11" t="s">
        <v>16</v>
      </c>
      <c r="G11" s="16">
        <v>965.25000000000011</v>
      </c>
      <c r="H11" s="12">
        <v>4.875</v>
      </c>
    </row>
    <row r="12" spans="2:8" x14ac:dyDescent="0.25">
      <c r="B12" s="11">
        <v>33</v>
      </c>
      <c r="C12" s="11">
        <v>14</v>
      </c>
      <c r="D12" s="8" t="s">
        <v>12</v>
      </c>
      <c r="E12" s="8" t="s">
        <v>9</v>
      </c>
      <c r="F12" s="11" t="s">
        <v>17</v>
      </c>
      <c r="G12" s="16">
        <v>325.70999999999998</v>
      </c>
      <c r="H12" s="12">
        <v>4.7272727272727275</v>
      </c>
    </row>
    <row r="13" spans="2:8" x14ac:dyDescent="0.25">
      <c r="B13" s="11">
        <v>34</v>
      </c>
      <c r="C13" s="11">
        <v>14</v>
      </c>
      <c r="D13" s="8" t="s">
        <v>12</v>
      </c>
      <c r="E13" s="8" t="s">
        <v>9</v>
      </c>
      <c r="F13" s="11" t="s">
        <v>18</v>
      </c>
      <c r="G13" s="16">
        <v>300.3</v>
      </c>
      <c r="H13" s="12">
        <v>4.5882352941176467</v>
      </c>
    </row>
    <row r="14" spans="2:8" x14ac:dyDescent="0.25">
      <c r="B14" s="11"/>
      <c r="C14" s="11"/>
      <c r="D14" s="11"/>
      <c r="E14" s="11"/>
      <c r="F14" s="13"/>
      <c r="G14" s="11"/>
      <c r="H14" s="10"/>
    </row>
    <row r="15" spans="2:8" x14ac:dyDescent="0.25">
      <c r="B15" s="6" t="s">
        <v>1</v>
      </c>
      <c r="C15" s="6" t="s">
        <v>2</v>
      </c>
      <c r="D15" s="6" t="s">
        <v>3</v>
      </c>
      <c r="E15" s="6" t="s">
        <v>4</v>
      </c>
      <c r="F15" s="6" t="s">
        <v>5</v>
      </c>
      <c r="G15" s="6" t="s">
        <v>6</v>
      </c>
      <c r="H15" s="7" t="s">
        <v>7</v>
      </c>
    </row>
    <row r="16" spans="2:8" x14ac:dyDescent="0.25">
      <c r="B16" s="8">
        <v>29</v>
      </c>
      <c r="C16" s="8">
        <v>15</v>
      </c>
      <c r="D16" s="8" t="s">
        <v>19</v>
      </c>
      <c r="E16" s="8" t="s">
        <v>9</v>
      </c>
      <c r="F16" s="8" t="s">
        <v>20</v>
      </c>
      <c r="G16" s="9">
        <v>640</v>
      </c>
      <c r="H16" s="10">
        <f t="shared" ref="H16:H21" si="0">0.6346*(B16/(C16-2))^2-4.9543*(B16/(C16-2))+13.32</f>
        <v>5.4260798816568059</v>
      </c>
    </row>
    <row r="17" spans="2:8" x14ac:dyDescent="0.25">
      <c r="B17" s="8">
        <v>30</v>
      </c>
      <c r="C17" s="8">
        <v>15</v>
      </c>
      <c r="D17" s="8" t="s">
        <v>19</v>
      </c>
      <c r="E17" s="8" t="s">
        <v>9</v>
      </c>
      <c r="F17" s="8" t="s">
        <v>21</v>
      </c>
      <c r="G17" s="9">
        <v>3100</v>
      </c>
      <c r="H17" s="10">
        <f t="shared" si="0"/>
        <v>5.2665266272189371</v>
      </c>
    </row>
    <row r="18" spans="2:8" x14ac:dyDescent="0.25">
      <c r="B18" s="8">
        <v>32</v>
      </c>
      <c r="C18" s="8">
        <v>15</v>
      </c>
      <c r="D18" s="8" t="s">
        <v>19</v>
      </c>
      <c r="E18" s="8" t="s">
        <v>9</v>
      </c>
      <c r="F18" s="8" t="s">
        <v>22</v>
      </c>
      <c r="G18" s="9">
        <v>4600</v>
      </c>
      <c r="H18" s="10">
        <f t="shared" si="0"/>
        <v>4.9699502958579895</v>
      </c>
    </row>
    <row r="19" spans="2:8" x14ac:dyDescent="0.25">
      <c r="B19" s="8">
        <v>33</v>
      </c>
      <c r="C19" s="8">
        <v>15</v>
      </c>
      <c r="D19" s="8" t="s">
        <v>19</v>
      </c>
      <c r="E19" s="8" t="s">
        <v>9</v>
      </c>
      <c r="F19" s="8" t="s">
        <v>23</v>
      </c>
      <c r="G19" s="9">
        <v>3100</v>
      </c>
      <c r="H19" s="10">
        <f t="shared" si="0"/>
        <v>4.8329272189349126</v>
      </c>
    </row>
    <row r="20" spans="2:8" x14ac:dyDescent="0.25">
      <c r="B20" s="8">
        <v>34</v>
      </c>
      <c r="C20" s="8">
        <v>15</v>
      </c>
      <c r="D20" s="8" t="s">
        <v>19</v>
      </c>
      <c r="E20" s="8" t="s">
        <v>9</v>
      </c>
      <c r="F20" s="8" t="s">
        <v>24</v>
      </c>
      <c r="G20" s="9">
        <v>1200</v>
      </c>
      <c r="H20" s="10">
        <f t="shared" si="0"/>
        <v>4.703414201183433</v>
      </c>
    </row>
    <row r="21" spans="2:8" x14ac:dyDescent="0.25">
      <c r="B21" s="8">
        <v>35</v>
      </c>
      <c r="C21" s="8">
        <v>15</v>
      </c>
      <c r="D21" s="8" t="s">
        <v>19</v>
      </c>
      <c r="E21" s="8" t="s">
        <v>9</v>
      </c>
      <c r="F21" s="8" t="s">
        <v>25</v>
      </c>
      <c r="G21" s="9">
        <v>390</v>
      </c>
      <c r="H21" s="10">
        <f t="shared" si="0"/>
        <v>4.5814112426035507</v>
      </c>
    </row>
    <row r="22" spans="2:8" x14ac:dyDescent="0.25">
      <c r="B22" s="11"/>
      <c r="C22" s="11"/>
      <c r="D22" s="11"/>
      <c r="E22" s="11"/>
      <c r="F22" s="13"/>
      <c r="G22" s="11"/>
      <c r="H22" s="10"/>
    </row>
    <row r="23" spans="2:8" x14ac:dyDescent="0.25">
      <c r="B23" s="6" t="s">
        <v>1</v>
      </c>
      <c r="C23" s="6" t="s">
        <v>2</v>
      </c>
      <c r="D23" s="6" t="s">
        <v>3</v>
      </c>
      <c r="E23" s="6" t="s">
        <v>4</v>
      </c>
      <c r="F23" s="6" t="s">
        <v>5</v>
      </c>
      <c r="G23" s="6" t="s">
        <v>6</v>
      </c>
      <c r="H23" s="7" t="s">
        <v>7</v>
      </c>
    </row>
    <row r="24" spans="2:8" x14ac:dyDescent="0.25">
      <c r="B24" s="8">
        <v>30</v>
      </c>
      <c r="C24" s="8">
        <v>16</v>
      </c>
      <c r="D24" s="8" t="s">
        <v>26</v>
      </c>
      <c r="E24" s="8" t="s">
        <v>9</v>
      </c>
      <c r="F24" s="8" t="s">
        <v>27</v>
      </c>
      <c r="G24" s="9">
        <v>460</v>
      </c>
      <c r="H24" s="10">
        <f t="shared" ref="H24:H29" si="1">0.6346*(B24/(C24-2))^2-4.9543*(B24/(C24-2))+13.32</f>
        <v>5.617622448979593</v>
      </c>
    </row>
    <row r="25" spans="2:8" x14ac:dyDescent="0.25">
      <c r="B25" s="8">
        <v>31</v>
      </c>
      <c r="C25" s="8">
        <v>16</v>
      </c>
      <c r="D25" s="8" t="s">
        <v>26</v>
      </c>
      <c r="E25" s="8" t="s">
        <v>9</v>
      </c>
      <c r="F25" s="8" t="s">
        <v>27</v>
      </c>
      <c r="G25" s="9">
        <v>8600</v>
      </c>
      <c r="H25" s="10">
        <f t="shared" si="1"/>
        <v>5.4612469387755116</v>
      </c>
    </row>
    <row r="26" spans="2:8" x14ac:dyDescent="0.25">
      <c r="B26" s="8">
        <v>35</v>
      </c>
      <c r="C26" s="8">
        <v>16</v>
      </c>
      <c r="D26" s="8" t="s">
        <v>26</v>
      </c>
      <c r="E26" s="8" t="s">
        <v>9</v>
      </c>
      <c r="F26" s="8" t="s">
        <v>28</v>
      </c>
      <c r="G26" s="9">
        <v>37000</v>
      </c>
      <c r="H26" s="10">
        <f t="shared" si="1"/>
        <v>4.900500000000001</v>
      </c>
    </row>
    <row r="27" spans="2:8" x14ac:dyDescent="0.25">
      <c r="B27" s="8">
        <v>37</v>
      </c>
      <c r="C27" s="8">
        <v>16</v>
      </c>
      <c r="D27" s="8" t="s">
        <v>26</v>
      </c>
      <c r="E27" s="8" t="s">
        <v>9</v>
      </c>
      <c r="F27" s="8" t="s">
        <v>29</v>
      </c>
      <c r="G27" s="9">
        <v>6500</v>
      </c>
      <c r="H27" s="10">
        <f t="shared" si="1"/>
        <v>4.6589795918367365</v>
      </c>
    </row>
    <row r="28" spans="2:8" x14ac:dyDescent="0.25">
      <c r="B28" s="8">
        <v>38</v>
      </c>
      <c r="C28" s="8">
        <v>16</v>
      </c>
      <c r="D28" s="8" t="s">
        <v>26</v>
      </c>
      <c r="E28" s="8" t="s">
        <v>9</v>
      </c>
      <c r="F28" s="8" t="s">
        <v>30</v>
      </c>
      <c r="G28" s="9">
        <v>2400</v>
      </c>
      <c r="H28" s="10">
        <f t="shared" si="1"/>
        <v>4.5479326530612258</v>
      </c>
    </row>
    <row r="29" spans="2:8" x14ac:dyDescent="0.25">
      <c r="B29" s="8">
        <v>39</v>
      </c>
      <c r="C29" s="8">
        <v>16</v>
      </c>
      <c r="D29" s="8" t="s">
        <v>26</v>
      </c>
      <c r="E29" s="8" t="s">
        <v>9</v>
      </c>
      <c r="F29" s="8" t="s">
        <v>31</v>
      </c>
      <c r="G29" s="9">
        <v>880</v>
      </c>
      <c r="H29" s="10">
        <f t="shared" si="1"/>
        <v>4.4433612244897951</v>
      </c>
    </row>
    <row r="30" spans="2:8" x14ac:dyDescent="0.25">
      <c r="B30" s="11"/>
      <c r="C30" s="11"/>
      <c r="D30" s="11"/>
      <c r="E30" s="11"/>
      <c r="F30" s="13"/>
      <c r="G30" s="11"/>
      <c r="H30" s="10"/>
    </row>
    <row r="31" spans="2:8" x14ac:dyDescent="0.25">
      <c r="B31" s="6" t="s">
        <v>1</v>
      </c>
      <c r="C31" s="6" t="s">
        <v>2</v>
      </c>
      <c r="D31" s="6" t="s">
        <v>3</v>
      </c>
      <c r="E31" s="6" t="s">
        <v>4</v>
      </c>
      <c r="F31" s="6" t="s">
        <v>5</v>
      </c>
      <c r="G31" s="6" t="s">
        <v>6</v>
      </c>
      <c r="H31" s="7" t="s">
        <v>7</v>
      </c>
    </row>
    <row r="32" spans="2:8" x14ac:dyDescent="0.25">
      <c r="B32" s="8">
        <v>32</v>
      </c>
      <c r="C32" s="8">
        <v>17</v>
      </c>
      <c r="D32" s="8" t="s">
        <v>32</v>
      </c>
      <c r="E32" s="8" t="s">
        <v>9</v>
      </c>
      <c r="F32" s="8" t="s">
        <v>33</v>
      </c>
      <c r="G32" s="9">
        <v>1100</v>
      </c>
      <c r="H32" s="10">
        <f>0.6346*(B32/(C32-2))^2-4.9543*(B32/(C32-2))+13.32</f>
        <v>5.6389617777777783</v>
      </c>
    </row>
    <row r="33" spans="2:8" x14ac:dyDescent="0.25">
      <c r="B33" s="8">
        <v>33</v>
      </c>
      <c r="C33" s="8">
        <v>17</v>
      </c>
      <c r="D33" s="8" t="s">
        <v>32</v>
      </c>
      <c r="E33" s="8" t="s">
        <v>9</v>
      </c>
      <c r="F33" s="8" t="s">
        <v>34</v>
      </c>
      <c r="G33" s="9">
        <v>17000</v>
      </c>
      <c r="H33" s="10">
        <f t="shared" ref="H33:H40" si="2">0.6346*(B33/(C33-2))^2-4.9543*(B33/(C33-2))+13.32</f>
        <v>5.4920039999999997</v>
      </c>
    </row>
    <row r="34" spans="2:8" x14ac:dyDescent="0.25">
      <c r="B34" s="8">
        <v>34</v>
      </c>
      <c r="C34" s="8">
        <v>17</v>
      </c>
      <c r="D34" s="8" t="s">
        <v>32</v>
      </c>
      <c r="E34" s="8" t="s">
        <v>35</v>
      </c>
      <c r="F34" s="8" t="s">
        <v>36</v>
      </c>
      <c r="G34" s="9">
        <v>88000</v>
      </c>
      <c r="H34" s="10">
        <f t="shared" si="2"/>
        <v>5.3506871111111121</v>
      </c>
    </row>
    <row r="35" spans="2:8" x14ac:dyDescent="0.25">
      <c r="B35" s="8">
        <v>38</v>
      </c>
      <c r="C35" s="8">
        <v>17</v>
      </c>
      <c r="D35" s="8" t="s">
        <v>32</v>
      </c>
      <c r="E35" s="8" t="s">
        <v>35</v>
      </c>
      <c r="F35" s="8" t="s">
        <v>37</v>
      </c>
      <c r="G35" s="9">
        <v>52000</v>
      </c>
      <c r="H35" s="10">
        <f t="shared" si="2"/>
        <v>4.8418284444444453</v>
      </c>
    </row>
    <row r="36" spans="2:8" x14ac:dyDescent="0.25">
      <c r="B36" s="8">
        <v>39</v>
      </c>
      <c r="C36" s="8">
        <v>17</v>
      </c>
      <c r="D36" s="8" t="s">
        <v>32</v>
      </c>
      <c r="E36" s="8" t="s">
        <v>9</v>
      </c>
      <c r="F36" s="8" t="s">
        <v>38</v>
      </c>
      <c r="G36" s="9">
        <v>22000</v>
      </c>
      <c r="H36" s="10">
        <f t="shared" si="2"/>
        <v>4.7287160000000004</v>
      </c>
    </row>
    <row r="37" spans="2:8" x14ac:dyDescent="0.25">
      <c r="B37" s="8">
        <v>40</v>
      </c>
      <c r="C37" s="8">
        <v>17</v>
      </c>
      <c r="D37" s="8" t="s">
        <v>32</v>
      </c>
      <c r="E37" s="8" t="s">
        <v>9</v>
      </c>
      <c r="F37" s="8" t="s">
        <v>39</v>
      </c>
      <c r="G37" s="9">
        <v>5700</v>
      </c>
      <c r="H37" s="10">
        <f t="shared" si="2"/>
        <v>4.6212444444444447</v>
      </c>
    </row>
    <row r="38" spans="2:8" x14ac:dyDescent="0.25">
      <c r="B38" s="8">
        <v>41</v>
      </c>
      <c r="C38" s="8">
        <v>17</v>
      </c>
      <c r="D38" s="8" t="s">
        <v>32</v>
      </c>
      <c r="E38" s="8" t="s">
        <v>9</v>
      </c>
      <c r="F38" s="8" t="s">
        <v>40</v>
      </c>
      <c r="G38" s="9">
        <v>2700</v>
      </c>
      <c r="H38" s="10">
        <f t="shared" si="2"/>
        <v>4.5194137777777783</v>
      </c>
    </row>
    <row r="39" spans="2:8" x14ac:dyDescent="0.25">
      <c r="B39" s="8">
        <v>42</v>
      </c>
      <c r="C39" s="8">
        <v>17</v>
      </c>
      <c r="D39" s="8" t="s">
        <v>32</v>
      </c>
      <c r="E39" s="8" t="s">
        <v>9</v>
      </c>
      <c r="F39" s="8" t="s">
        <v>41</v>
      </c>
      <c r="G39" s="9">
        <v>1000</v>
      </c>
      <c r="H39" s="10">
        <f t="shared" si="2"/>
        <v>4.4232240000000012</v>
      </c>
    </row>
    <row r="40" spans="2:8" x14ac:dyDescent="0.25">
      <c r="B40" s="8">
        <v>43</v>
      </c>
      <c r="C40" s="8">
        <v>17</v>
      </c>
      <c r="D40" s="8" t="s">
        <v>32</v>
      </c>
      <c r="E40" s="8" t="s">
        <v>9</v>
      </c>
      <c r="F40" s="8" t="s">
        <v>42</v>
      </c>
      <c r="G40" s="9">
        <v>580</v>
      </c>
      <c r="H40" s="10">
        <f t="shared" si="2"/>
        <v>4.3326751111111115</v>
      </c>
    </row>
    <row r="41" spans="2:8" x14ac:dyDescent="0.25">
      <c r="B41" s="8"/>
      <c r="C41" s="8"/>
      <c r="D41" s="8"/>
      <c r="E41" s="8"/>
      <c r="F41" s="8"/>
      <c r="G41" s="8"/>
      <c r="H41" s="10"/>
    </row>
    <row r="42" spans="2:8" x14ac:dyDescent="0.25">
      <c r="B42" s="6" t="s">
        <v>1</v>
      </c>
      <c r="C42" s="6" t="s">
        <v>2</v>
      </c>
      <c r="D42" s="6" t="s">
        <v>3</v>
      </c>
      <c r="E42" s="6" t="s">
        <v>4</v>
      </c>
      <c r="F42" s="6" t="s">
        <v>5</v>
      </c>
      <c r="G42" s="6" t="s">
        <v>6</v>
      </c>
      <c r="H42" s="7" t="s">
        <v>7</v>
      </c>
    </row>
    <row r="43" spans="2:8" x14ac:dyDescent="0.25">
      <c r="B43" s="8">
        <v>34</v>
      </c>
      <c r="C43" s="8">
        <v>18</v>
      </c>
      <c r="D43" s="8" t="s">
        <v>43</v>
      </c>
      <c r="E43" s="8" t="s">
        <v>9</v>
      </c>
      <c r="F43" s="8" t="s">
        <v>44</v>
      </c>
      <c r="G43" s="9">
        <v>3300</v>
      </c>
      <c r="H43" s="10">
        <f t="shared" ref="H43:H52" si="3">0.6346*(B43/(C43-2))^2-4.9543*(B43/(C43-2))+13.32</f>
        <v>5.6577281250000002</v>
      </c>
    </row>
    <row r="44" spans="2:8" x14ac:dyDescent="0.25">
      <c r="B44" s="8">
        <v>35</v>
      </c>
      <c r="C44" s="8">
        <v>18</v>
      </c>
      <c r="D44" s="8" t="s">
        <v>43</v>
      </c>
      <c r="E44" s="8" t="s">
        <v>9</v>
      </c>
      <c r="F44" s="8" t="s">
        <v>45</v>
      </c>
      <c r="G44" s="9">
        <v>34000</v>
      </c>
      <c r="H44" s="10">
        <f t="shared" si="3"/>
        <v>5.5191289062500015</v>
      </c>
    </row>
    <row r="45" spans="2:8" x14ac:dyDescent="0.25">
      <c r="B45" s="8">
        <v>37</v>
      </c>
      <c r="C45" s="8">
        <v>18</v>
      </c>
      <c r="D45" s="8" t="s">
        <v>43</v>
      </c>
      <c r="E45" s="8" t="s">
        <v>9</v>
      </c>
      <c r="F45" s="8" t="s">
        <v>46</v>
      </c>
      <c r="G45" s="9">
        <v>14000</v>
      </c>
      <c r="H45" s="10">
        <f t="shared" si="3"/>
        <v>5.2568039062500009</v>
      </c>
    </row>
    <row r="46" spans="2:8" x14ac:dyDescent="0.25">
      <c r="B46" s="8">
        <v>39</v>
      </c>
      <c r="C46" s="8">
        <v>18</v>
      </c>
      <c r="D46" s="8" t="s">
        <v>43</v>
      </c>
      <c r="E46" s="8" t="s">
        <v>9</v>
      </c>
      <c r="F46" s="8" t="s">
        <v>47</v>
      </c>
      <c r="G46" s="9">
        <v>100000</v>
      </c>
      <c r="H46" s="10">
        <f t="shared" si="3"/>
        <v>5.0143101562499997</v>
      </c>
    </row>
    <row r="47" spans="2:8" x14ac:dyDescent="0.25">
      <c r="B47" s="8">
        <v>41</v>
      </c>
      <c r="C47" s="8">
        <v>18</v>
      </c>
      <c r="D47" s="8" t="s">
        <v>43</v>
      </c>
      <c r="E47" s="8" t="s">
        <v>9</v>
      </c>
      <c r="F47" s="8" t="s">
        <v>48</v>
      </c>
      <c r="G47" s="9">
        <v>31000</v>
      </c>
      <c r="H47" s="10">
        <f t="shared" si="3"/>
        <v>4.7916476562500012</v>
      </c>
    </row>
    <row r="48" spans="2:8" x14ac:dyDescent="0.25">
      <c r="B48" s="8">
        <v>42</v>
      </c>
      <c r="C48" s="8">
        <v>18</v>
      </c>
      <c r="D48" s="8" t="s">
        <v>43</v>
      </c>
      <c r="E48" s="8" t="s">
        <v>9</v>
      </c>
      <c r="F48" s="8" t="s">
        <v>49</v>
      </c>
      <c r="G48" s="9">
        <v>31000</v>
      </c>
      <c r="H48" s="10">
        <f t="shared" si="3"/>
        <v>4.6877531250000004</v>
      </c>
    </row>
    <row r="49" spans="1:8" x14ac:dyDescent="0.25">
      <c r="B49" s="8">
        <v>43</v>
      </c>
      <c r="C49" s="8">
        <v>18</v>
      </c>
      <c r="D49" s="8" t="s">
        <v>43</v>
      </c>
      <c r="E49" s="8" t="s">
        <v>9</v>
      </c>
      <c r="F49" s="8" t="s">
        <v>50</v>
      </c>
      <c r="G49" s="9">
        <v>18000</v>
      </c>
      <c r="H49" s="10">
        <f t="shared" si="3"/>
        <v>4.5888164062500003</v>
      </c>
    </row>
    <row r="50" spans="1:8" x14ac:dyDescent="0.25">
      <c r="B50" s="8">
        <v>44</v>
      </c>
      <c r="C50" s="8">
        <v>18</v>
      </c>
      <c r="D50" s="8" t="s">
        <v>43</v>
      </c>
      <c r="E50" s="8" t="s">
        <v>9</v>
      </c>
      <c r="F50" s="8" t="s">
        <v>51</v>
      </c>
      <c r="G50" s="9">
        <v>7800</v>
      </c>
      <c r="H50" s="10">
        <f t="shared" si="3"/>
        <v>4.4948375000000027</v>
      </c>
    </row>
    <row r="51" spans="1:8" x14ac:dyDescent="0.25">
      <c r="B51" s="8">
        <v>45</v>
      </c>
      <c r="C51" s="8">
        <v>18</v>
      </c>
      <c r="D51" s="8" t="s">
        <v>43</v>
      </c>
      <c r="E51" s="8" t="s">
        <v>9</v>
      </c>
      <c r="F51" s="8" t="s">
        <v>52</v>
      </c>
      <c r="G51" s="9">
        <v>2700</v>
      </c>
      <c r="H51" s="10">
        <f t="shared" si="3"/>
        <v>4.4058164062500005</v>
      </c>
    </row>
    <row r="52" spans="1:8" x14ac:dyDescent="0.25">
      <c r="B52" s="8">
        <v>46</v>
      </c>
      <c r="C52" s="8">
        <v>18</v>
      </c>
      <c r="D52" s="8" t="s">
        <v>43</v>
      </c>
      <c r="E52" s="8" t="s">
        <v>9</v>
      </c>
      <c r="F52" s="8" t="s">
        <v>42</v>
      </c>
      <c r="G52" s="9">
        <v>700</v>
      </c>
      <c r="H52" s="10">
        <f t="shared" si="3"/>
        <v>4.3217531250000008</v>
      </c>
    </row>
    <row r="53" spans="1:8" x14ac:dyDescent="0.25">
      <c r="B53" s="8"/>
      <c r="C53" s="8"/>
      <c r="D53" s="8"/>
      <c r="E53" s="8"/>
      <c r="F53" s="8"/>
      <c r="G53" s="8"/>
      <c r="H53" s="10"/>
    </row>
    <row r="54" spans="1:8" x14ac:dyDescent="0.25">
      <c r="B54" s="6" t="s">
        <v>1</v>
      </c>
      <c r="C54" s="6" t="s">
        <v>2</v>
      </c>
      <c r="D54" s="6" t="s">
        <v>3</v>
      </c>
      <c r="E54" s="6" t="s">
        <v>4</v>
      </c>
      <c r="F54" s="6" t="s">
        <v>5</v>
      </c>
      <c r="G54" s="6" t="s">
        <v>6</v>
      </c>
      <c r="H54" s="7" t="s">
        <v>7</v>
      </c>
    </row>
    <row r="55" spans="1:8" x14ac:dyDescent="0.25">
      <c r="B55" s="8">
        <v>37</v>
      </c>
      <c r="C55" s="8">
        <v>19</v>
      </c>
      <c r="D55" s="8" t="s">
        <v>53</v>
      </c>
      <c r="E55" s="8" t="s">
        <v>9</v>
      </c>
      <c r="F55" s="8" t="s">
        <v>54</v>
      </c>
      <c r="G55" s="9">
        <v>12000</v>
      </c>
      <c r="H55" s="10">
        <f t="shared" ref="H55:H62" si="4">0.6346*(B55/(C55-2))^2-4.9543*(B55/(C55-2))+13.32</f>
        <v>5.5432273356401396</v>
      </c>
    </row>
    <row r="56" spans="1:8" x14ac:dyDescent="0.25">
      <c r="B56" s="8">
        <v>38</v>
      </c>
      <c r="C56" s="8">
        <v>19</v>
      </c>
      <c r="D56" s="8" t="s">
        <v>53</v>
      </c>
      <c r="E56" s="8" t="s">
        <v>35</v>
      </c>
      <c r="F56" s="8" t="s">
        <v>55</v>
      </c>
      <c r="G56" s="9">
        <v>79000</v>
      </c>
      <c r="H56" s="10">
        <f t="shared" si="4"/>
        <v>5.4164865051903126</v>
      </c>
    </row>
    <row r="57" spans="1:8" x14ac:dyDescent="0.25">
      <c r="B57" s="8">
        <v>42</v>
      </c>
      <c r="C57" s="8">
        <v>19</v>
      </c>
      <c r="D57" s="8" t="s">
        <v>53</v>
      </c>
      <c r="E57" s="8" t="s">
        <v>9</v>
      </c>
      <c r="F57" s="8" t="s">
        <v>56</v>
      </c>
      <c r="G57" s="9">
        <v>39000</v>
      </c>
      <c r="H57" s="10">
        <f t="shared" si="4"/>
        <v>4.953440138408304</v>
      </c>
    </row>
    <row r="58" spans="1:8" x14ac:dyDescent="0.25">
      <c r="B58" s="8">
        <v>43</v>
      </c>
      <c r="C58" s="8">
        <v>19</v>
      </c>
      <c r="D58" s="8" t="s">
        <v>53</v>
      </c>
      <c r="E58" s="8" t="s">
        <v>9</v>
      </c>
      <c r="F58" s="8" t="s">
        <v>57</v>
      </c>
      <c r="G58" s="9">
        <v>68000</v>
      </c>
      <c r="H58" s="10">
        <f t="shared" si="4"/>
        <v>4.8486577854671289</v>
      </c>
    </row>
    <row r="59" spans="1:8" x14ac:dyDescent="0.25">
      <c r="B59" s="8">
        <v>44</v>
      </c>
      <c r="C59" s="8">
        <v>19</v>
      </c>
      <c r="D59" s="8" t="s">
        <v>53</v>
      </c>
      <c r="E59" s="8" t="s">
        <v>9</v>
      </c>
      <c r="F59" s="8" t="s">
        <v>58</v>
      </c>
      <c r="G59" s="9">
        <v>86000</v>
      </c>
      <c r="H59" s="10">
        <f t="shared" si="4"/>
        <v>4.7482671280276811</v>
      </c>
    </row>
    <row r="60" spans="1:8" x14ac:dyDescent="0.25">
      <c r="B60" s="8">
        <v>45</v>
      </c>
      <c r="C60" s="8">
        <v>19</v>
      </c>
      <c r="D60" s="8" t="s">
        <v>53</v>
      </c>
      <c r="E60" s="8" t="s">
        <v>9</v>
      </c>
      <c r="F60" s="8" t="s">
        <v>59</v>
      </c>
      <c r="G60" s="9">
        <v>98000</v>
      </c>
      <c r="H60" s="10">
        <f t="shared" si="4"/>
        <v>4.6522681660899661</v>
      </c>
    </row>
    <row r="61" spans="1:8" x14ac:dyDescent="0.25">
      <c r="B61" s="8">
        <v>46</v>
      </c>
      <c r="C61" s="8">
        <v>19</v>
      </c>
      <c r="D61" s="8" t="s">
        <v>53</v>
      </c>
      <c r="E61" s="8" t="s">
        <v>9</v>
      </c>
      <c r="F61" s="8" t="s">
        <v>60</v>
      </c>
      <c r="G61" s="9" t="s">
        <v>61</v>
      </c>
      <c r="H61" s="10">
        <f t="shared" si="4"/>
        <v>4.5606608996539801</v>
      </c>
    </row>
    <row r="62" spans="1:8" x14ac:dyDescent="0.25">
      <c r="B62" s="8">
        <v>47</v>
      </c>
      <c r="C62" s="8">
        <v>19</v>
      </c>
      <c r="D62" s="8" t="s">
        <v>53</v>
      </c>
      <c r="E62" s="8" t="s">
        <v>9</v>
      </c>
      <c r="F62" s="8" t="s">
        <v>62</v>
      </c>
      <c r="G62" s="9">
        <v>47000</v>
      </c>
      <c r="H62" s="10">
        <f t="shared" si="4"/>
        <v>4.4734453287197233</v>
      </c>
    </row>
    <row r="63" spans="1:8" x14ac:dyDescent="0.25">
      <c r="B63" s="8"/>
      <c r="C63" s="8"/>
      <c r="D63" s="8"/>
      <c r="E63" s="8"/>
      <c r="F63" s="8"/>
      <c r="G63" s="9"/>
      <c r="H63" s="10"/>
    </row>
    <row r="64" spans="1:8" x14ac:dyDescent="0.25">
      <c r="A64" s="14"/>
      <c r="B64" s="6" t="s">
        <v>1</v>
      </c>
      <c r="C64" s="6" t="s">
        <v>2</v>
      </c>
      <c r="D64" s="6" t="s">
        <v>3</v>
      </c>
      <c r="E64" s="6" t="s">
        <v>4</v>
      </c>
      <c r="F64" s="6" t="s">
        <v>5</v>
      </c>
      <c r="G64" s="6" t="s">
        <v>6</v>
      </c>
      <c r="H64" s="7" t="s">
        <v>7</v>
      </c>
    </row>
    <row r="65" spans="1:8" x14ac:dyDescent="0.25">
      <c r="A65" s="14"/>
      <c r="B65" s="8">
        <v>38</v>
      </c>
      <c r="C65" s="8">
        <v>20</v>
      </c>
      <c r="D65" s="11" t="s">
        <v>63</v>
      </c>
      <c r="E65" s="11" t="s">
        <v>9</v>
      </c>
      <c r="F65" s="11" t="s">
        <v>64</v>
      </c>
      <c r="G65" s="17">
        <v>540</v>
      </c>
      <c r="H65" s="10">
        <f t="shared" ref="H65:H69" si="5">0.6346*(B65/(C65-2))^2-4.9543*(B65/(C65-2))+13.32</f>
        <v>5.6892012345679026</v>
      </c>
    </row>
    <row r="66" spans="1:8" x14ac:dyDescent="0.25">
      <c r="A66" s="14"/>
      <c r="B66" s="8">
        <v>39</v>
      </c>
      <c r="C66" s="8">
        <v>20</v>
      </c>
      <c r="D66" s="11" t="s">
        <v>63</v>
      </c>
      <c r="E66" s="11" t="s">
        <v>9</v>
      </c>
      <c r="F66" s="11" t="s">
        <v>65</v>
      </c>
      <c r="G66" s="17">
        <v>3600</v>
      </c>
      <c r="H66" s="10">
        <f t="shared" si="5"/>
        <v>5.5647777777777776</v>
      </c>
    </row>
    <row r="67" spans="1:8" x14ac:dyDescent="0.25">
      <c r="A67" s="14"/>
      <c r="B67" s="8">
        <v>45</v>
      </c>
      <c r="C67" s="8">
        <v>20</v>
      </c>
      <c r="D67" s="11" t="s">
        <v>63</v>
      </c>
      <c r="E67" s="11" t="s">
        <v>9</v>
      </c>
      <c r="F67" s="11" t="s">
        <v>66</v>
      </c>
      <c r="G67" s="17">
        <v>1440</v>
      </c>
      <c r="H67" s="10">
        <f t="shared" si="5"/>
        <v>4.900500000000001</v>
      </c>
    </row>
    <row r="68" spans="1:8" x14ac:dyDescent="0.25">
      <c r="A68" s="14"/>
      <c r="B68" s="8">
        <v>47</v>
      </c>
      <c r="C68" s="8">
        <v>20</v>
      </c>
      <c r="D68" s="11" t="s">
        <v>63</v>
      </c>
      <c r="E68" s="11" t="s">
        <v>9</v>
      </c>
      <c r="F68" s="11" t="s">
        <v>67</v>
      </c>
      <c r="G68" s="17">
        <v>3600</v>
      </c>
      <c r="H68" s="10">
        <f t="shared" si="5"/>
        <v>4.7104123456790141</v>
      </c>
    </row>
    <row r="69" spans="1:8" x14ac:dyDescent="0.25">
      <c r="A69" s="14"/>
      <c r="B69" s="8">
        <v>49</v>
      </c>
      <c r="C69" s="8">
        <v>20</v>
      </c>
      <c r="D69" s="11" t="s">
        <v>63</v>
      </c>
      <c r="E69" s="11" t="s">
        <v>9</v>
      </c>
      <c r="F69" s="11" t="s">
        <v>68</v>
      </c>
      <c r="G69" s="17">
        <v>720</v>
      </c>
      <c r="H69" s="10">
        <f t="shared" si="5"/>
        <v>4.5359938271604943</v>
      </c>
    </row>
    <row r="70" spans="1:8" x14ac:dyDescent="0.25">
      <c r="A70" s="14"/>
      <c r="B70" s="8"/>
      <c r="C70" s="8"/>
      <c r="D70" s="11"/>
      <c r="E70" s="11"/>
      <c r="F70" s="11"/>
      <c r="G70" s="15"/>
      <c r="H70" s="10"/>
    </row>
    <row r="71" spans="1:8" x14ac:dyDescent="0.25">
      <c r="A71" s="14"/>
      <c r="B71" s="6" t="s">
        <v>1</v>
      </c>
      <c r="C71" s="6" t="s">
        <v>2</v>
      </c>
      <c r="D71" s="6" t="s">
        <v>3</v>
      </c>
      <c r="E71" s="6" t="s">
        <v>4</v>
      </c>
      <c r="F71" s="6" t="s">
        <v>5</v>
      </c>
      <c r="G71" s="6" t="s">
        <v>6</v>
      </c>
      <c r="H71" s="7" t="s">
        <v>7</v>
      </c>
    </row>
    <row r="72" spans="1:8" x14ac:dyDescent="0.25">
      <c r="A72" s="14"/>
      <c r="B72" s="8">
        <v>43</v>
      </c>
      <c r="C72" s="8">
        <v>21</v>
      </c>
      <c r="D72" s="11" t="s">
        <v>69</v>
      </c>
      <c r="E72" s="11" t="s">
        <v>35</v>
      </c>
      <c r="F72" s="11" t="s">
        <v>71</v>
      </c>
      <c r="G72" s="17">
        <v>600</v>
      </c>
      <c r="H72" s="10">
        <f>0.6346*(B72/(C72-2))^2-4.9543*(B72/(C72-2))+13.32</f>
        <v>5.3579842105263165</v>
      </c>
    </row>
    <row r="73" spans="1:8" x14ac:dyDescent="0.25">
      <c r="A73" s="14"/>
      <c r="B73" s="8">
        <v>44</v>
      </c>
      <c r="C73" s="8">
        <v>21</v>
      </c>
      <c r="D73" s="11" t="s">
        <v>69</v>
      </c>
      <c r="E73" s="11" t="s">
        <v>35</v>
      </c>
      <c r="F73" s="11" t="s">
        <v>70</v>
      </c>
      <c r="G73" s="17">
        <v>672.00000000000011</v>
      </c>
      <c r="H73" s="10">
        <f t="shared" ref="H73:H74" si="6">0.6346*(B73/(C73-2))^2-4.9543*(B73/(C73-2))+13.32</f>
        <v>5.2501684210526314</v>
      </c>
    </row>
    <row r="74" spans="1:8" x14ac:dyDescent="0.25">
      <c r="A74" s="14"/>
      <c r="B74" s="8">
        <v>49</v>
      </c>
      <c r="C74" s="8">
        <v>21</v>
      </c>
      <c r="D74" s="11" t="s">
        <v>69</v>
      </c>
      <c r="E74" s="11" t="s">
        <v>35</v>
      </c>
      <c r="F74" s="11" t="s">
        <v>72</v>
      </c>
      <c r="G74" s="17">
        <v>384</v>
      </c>
      <c r="H74" s="10">
        <f t="shared" si="6"/>
        <v>4.7638263157894762</v>
      </c>
    </row>
    <row r="75" spans="1:8" x14ac:dyDescent="0.25">
      <c r="A75" s="14"/>
      <c r="B75" s="8"/>
      <c r="C75" s="8"/>
      <c r="D75" s="11"/>
      <c r="E75" s="11"/>
      <c r="F75" s="11"/>
      <c r="G75" s="15"/>
      <c r="H75" s="10"/>
    </row>
    <row r="76" spans="1:8" x14ac:dyDescent="0.25">
      <c r="A76" s="14"/>
      <c r="B76" s="6" t="s">
        <v>1</v>
      </c>
      <c r="C76" s="6" t="s">
        <v>2</v>
      </c>
      <c r="D76" s="6" t="s">
        <v>3</v>
      </c>
      <c r="E76" s="6" t="s">
        <v>4</v>
      </c>
      <c r="F76" s="6" t="s">
        <v>5</v>
      </c>
      <c r="G76" s="6" t="s">
        <v>6</v>
      </c>
      <c r="H76" s="7" t="s">
        <v>7</v>
      </c>
    </row>
    <row r="77" spans="1:8" x14ac:dyDescent="0.25">
      <c r="A77" s="14"/>
      <c r="B77" s="11">
        <v>46</v>
      </c>
      <c r="C77" s="11">
        <v>23</v>
      </c>
      <c r="D77" s="11" t="s">
        <v>73</v>
      </c>
      <c r="E77" s="11" t="s">
        <v>9</v>
      </c>
      <c r="F77" s="11" t="s">
        <v>74</v>
      </c>
      <c r="G77" s="17">
        <v>544.32000000000005</v>
      </c>
      <c r="H77" s="10">
        <v>5.4782608695652177</v>
      </c>
    </row>
    <row r="78" spans="1:8" x14ac:dyDescent="0.25">
      <c r="A78" s="14"/>
      <c r="B78" s="11">
        <v>47</v>
      </c>
      <c r="C78" s="11">
        <v>23</v>
      </c>
      <c r="D78" s="11" t="s">
        <v>73</v>
      </c>
      <c r="E78" s="11" t="s">
        <v>9</v>
      </c>
      <c r="F78" s="11" t="s">
        <v>75</v>
      </c>
      <c r="G78" s="17">
        <v>1701</v>
      </c>
      <c r="H78" s="10">
        <v>5.3617021276595747</v>
      </c>
    </row>
    <row r="79" spans="1:8" x14ac:dyDescent="0.25">
      <c r="A79" s="14"/>
      <c r="B79" s="11">
        <v>48</v>
      </c>
      <c r="C79" s="11">
        <v>23</v>
      </c>
      <c r="D79" s="11" t="s">
        <v>73</v>
      </c>
      <c r="E79" s="11" t="s">
        <v>9</v>
      </c>
      <c r="F79" s="11" t="s">
        <v>76</v>
      </c>
      <c r="G79" s="17">
        <v>2835</v>
      </c>
      <c r="H79" s="10">
        <v>5.25</v>
      </c>
    </row>
    <row r="80" spans="1:8" ht="14.25" customHeight="1" x14ac:dyDescent="0.25">
      <c r="A80" s="14"/>
      <c r="B80" s="11">
        <v>49</v>
      </c>
      <c r="C80" s="11">
        <v>23</v>
      </c>
      <c r="D80" s="11" t="s">
        <v>73</v>
      </c>
      <c r="E80" s="11" t="s">
        <v>9</v>
      </c>
      <c r="F80" s="11" t="s">
        <v>77</v>
      </c>
      <c r="G80" s="17">
        <v>3675</v>
      </c>
      <c r="H80" s="10">
        <v>5.1428571428571432</v>
      </c>
    </row>
    <row r="81" spans="1:8" x14ac:dyDescent="0.25">
      <c r="A81" s="14"/>
      <c r="B81" s="11">
        <v>52</v>
      </c>
      <c r="C81" s="11">
        <v>23</v>
      </c>
      <c r="D81" s="11" t="s">
        <v>73</v>
      </c>
      <c r="E81" s="11" t="s">
        <v>9</v>
      </c>
      <c r="F81" s="11" t="s">
        <v>78</v>
      </c>
      <c r="G81" s="17">
        <v>330.75</v>
      </c>
      <c r="H81" s="10">
        <v>4.8461538461538458</v>
      </c>
    </row>
    <row r="82" spans="1:8" x14ac:dyDescent="0.25">
      <c r="A82" s="14"/>
      <c r="B82" s="11">
        <v>53</v>
      </c>
      <c r="C82" s="11">
        <v>23</v>
      </c>
      <c r="D82" s="11" t="s">
        <v>73</v>
      </c>
      <c r="E82" s="11" t="s">
        <v>9</v>
      </c>
      <c r="F82" s="11" t="s">
        <v>79</v>
      </c>
      <c r="G82" s="17">
        <v>308.69999999999993</v>
      </c>
      <c r="H82" s="10">
        <v>4.7547169811320753</v>
      </c>
    </row>
    <row r="83" spans="1:8" x14ac:dyDescent="0.25">
      <c r="B83" s="8"/>
      <c r="C83" s="8"/>
      <c r="D83" s="11"/>
      <c r="E83" s="11"/>
      <c r="F83" s="11"/>
      <c r="G83" s="15"/>
      <c r="H83" s="10"/>
    </row>
    <row r="84" spans="1:8" x14ac:dyDescent="0.25">
      <c r="B84" s="6" t="s">
        <v>1</v>
      </c>
      <c r="C84" s="6" t="s">
        <v>2</v>
      </c>
      <c r="D84" s="6" t="s">
        <v>3</v>
      </c>
      <c r="E84" s="6" t="s">
        <v>4</v>
      </c>
      <c r="F84" s="6" t="s">
        <v>5</v>
      </c>
      <c r="G84" s="6" t="s">
        <v>6</v>
      </c>
      <c r="H84" s="7" t="s">
        <v>7</v>
      </c>
    </row>
    <row r="85" spans="1:8" x14ac:dyDescent="0.25">
      <c r="B85" s="8">
        <v>50</v>
      </c>
      <c r="C85" s="8">
        <v>25</v>
      </c>
      <c r="D85" s="8" t="s">
        <v>80</v>
      </c>
      <c r="E85" s="8" t="s">
        <v>35</v>
      </c>
      <c r="F85" s="8" t="s">
        <v>81</v>
      </c>
      <c r="G85" s="9">
        <v>480</v>
      </c>
      <c r="H85" s="10">
        <f>0.6346*(B85/(C85-7))^2-4.9543*(B85/(C85-7))+13.32</f>
        <v>4.4546604938271628</v>
      </c>
    </row>
    <row r="86" spans="1:8" x14ac:dyDescent="0.25">
      <c r="B86" s="8">
        <v>51</v>
      </c>
      <c r="C86" s="8">
        <v>25</v>
      </c>
      <c r="D86" s="8" t="s">
        <v>80</v>
      </c>
      <c r="E86" s="8" t="s">
        <v>9</v>
      </c>
      <c r="F86" s="8" t="s">
        <v>82</v>
      </c>
      <c r="G86" s="9">
        <v>1800</v>
      </c>
      <c r="H86" s="10">
        <f t="shared" ref="H86:H92" si="7">0.6346*(B86/(C86-7))^2-4.9543*(B86/(C86-7))+13.32</f>
        <v>4.3772444444444467</v>
      </c>
    </row>
    <row r="87" spans="1:8" x14ac:dyDescent="0.25">
      <c r="B87" s="8">
        <v>52</v>
      </c>
      <c r="C87" s="8">
        <v>25</v>
      </c>
      <c r="D87" s="8" t="s">
        <v>80</v>
      </c>
      <c r="E87" s="8" t="s">
        <v>35</v>
      </c>
      <c r="F87" s="8" t="s">
        <v>83</v>
      </c>
      <c r="G87" s="9">
        <v>3600</v>
      </c>
      <c r="H87" s="10">
        <f t="shared" si="7"/>
        <v>4.3037456790123461</v>
      </c>
    </row>
    <row r="88" spans="1:8" x14ac:dyDescent="0.25">
      <c r="B88" s="8">
        <v>53</v>
      </c>
      <c r="C88" s="8">
        <v>25</v>
      </c>
      <c r="D88" s="8" t="s">
        <v>80</v>
      </c>
      <c r="E88" s="8" t="s">
        <v>9</v>
      </c>
      <c r="F88" s="8" t="s">
        <v>84</v>
      </c>
      <c r="G88" s="9">
        <v>2800</v>
      </c>
      <c r="H88" s="10">
        <f t="shared" si="7"/>
        <v>4.2341641975308661</v>
      </c>
    </row>
    <row r="89" spans="1:8" x14ac:dyDescent="0.25">
      <c r="B89" s="8">
        <v>54</v>
      </c>
      <c r="C89" s="8">
        <v>25</v>
      </c>
      <c r="D89" s="8" t="s">
        <v>80</v>
      </c>
      <c r="E89" s="8" t="s">
        <v>9</v>
      </c>
      <c r="F89" s="8" t="s">
        <v>85</v>
      </c>
      <c r="G89" s="9">
        <v>2000</v>
      </c>
      <c r="H89" s="10">
        <f t="shared" si="7"/>
        <v>4.1685000000000016</v>
      </c>
    </row>
    <row r="90" spans="1:8" x14ac:dyDescent="0.25">
      <c r="B90" s="8">
        <v>56</v>
      </c>
      <c r="C90" s="8">
        <v>25</v>
      </c>
      <c r="D90" s="8" t="s">
        <v>80</v>
      </c>
      <c r="E90" s="8" t="s">
        <v>9</v>
      </c>
      <c r="F90" s="8" t="s">
        <v>86</v>
      </c>
      <c r="G90" s="9">
        <v>1100</v>
      </c>
      <c r="H90" s="10">
        <f t="shared" si="7"/>
        <v>4.0489234567901242</v>
      </c>
    </row>
    <row r="91" spans="1:8" x14ac:dyDescent="0.25">
      <c r="B91" s="8">
        <v>57</v>
      </c>
      <c r="C91" s="8">
        <v>25</v>
      </c>
      <c r="D91" s="8" t="s">
        <v>80</v>
      </c>
      <c r="E91" s="8" t="s">
        <v>9</v>
      </c>
      <c r="F91" s="8" t="s">
        <v>87</v>
      </c>
      <c r="G91" s="9">
        <v>530</v>
      </c>
      <c r="H91" s="10">
        <f t="shared" si="7"/>
        <v>3.9950111111111113</v>
      </c>
    </row>
    <row r="92" spans="1:8" x14ac:dyDescent="0.25">
      <c r="B92" s="8">
        <v>58</v>
      </c>
      <c r="C92" s="8">
        <v>25</v>
      </c>
      <c r="D92" s="8" t="s">
        <v>80</v>
      </c>
      <c r="E92" s="8" t="s">
        <v>35</v>
      </c>
      <c r="F92" s="8" t="s">
        <v>88</v>
      </c>
      <c r="G92" s="9">
        <v>360</v>
      </c>
      <c r="H92" s="10">
        <f t="shared" si="7"/>
        <v>3.9450160493827173</v>
      </c>
    </row>
    <row r="93" spans="1:8" x14ac:dyDescent="0.25">
      <c r="B93" s="11"/>
      <c r="C93" s="11"/>
      <c r="D93" s="11"/>
      <c r="E93" s="11"/>
      <c r="F93" s="13"/>
      <c r="G93" s="11"/>
      <c r="H93" s="10"/>
    </row>
    <row r="94" spans="1:8" x14ac:dyDescent="0.25">
      <c r="B94" s="6" t="s">
        <v>1</v>
      </c>
      <c r="C94" s="6" t="s">
        <v>2</v>
      </c>
      <c r="D94" s="6" t="s">
        <v>3</v>
      </c>
      <c r="E94" s="6" t="s">
        <v>4</v>
      </c>
      <c r="F94" s="6" t="s">
        <v>5</v>
      </c>
      <c r="G94" s="6" t="s">
        <v>89</v>
      </c>
      <c r="H94" s="7" t="s">
        <v>7</v>
      </c>
    </row>
    <row r="95" spans="1:8" x14ac:dyDescent="0.25">
      <c r="B95" s="8">
        <v>51</v>
      </c>
      <c r="C95" s="8">
        <v>26</v>
      </c>
      <c r="D95" s="8" t="s">
        <v>90</v>
      </c>
      <c r="E95" s="8" t="s">
        <v>9</v>
      </c>
      <c r="F95" s="8" t="s">
        <v>91</v>
      </c>
      <c r="G95" s="9">
        <v>440</v>
      </c>
      <c r="H95" s="10">
        <f>0.6346*(B95/(C95-7))^2-4.9543*(B95/(C95-7))+13.32</f>
        <v>4.5939000000000014</v>
      </c>
    </row>
    <row r="96" spans="1:8" x14ac:dyDescent="0.25">
      <c r="B96" s="8">
        <v>52</v>
      </c>
      <c r="C96" s="8">
        <v>26</v>
      </c>
      <c r="D96" s="8" t="s">
        <v>90</v>
      </c>
      <c r="E96" s="8" t="s">
        <v>35</v>
      </c>
      <c r="F96" s="8" t="s">
        <v>92</v>
      </c>
      <c r="G96" s="9">
        <v>1200</v>
      </c>
      <c r="H96" s="10">
        <f t="shared" ref="H96:H101" si="8">0.6346*(B96/(C96-7))^2-4.9543*(B96/(C96-7))+13.32</f>
        <v>4.5142105263157912</v>
      </c>
    </row>
    <row r="97" spans="2:8" x14ac:dyDescent="0.25">
      <c r="B97" s="8">
        <v>53</v>
      </c>
      <c r="C97" s="8">
        <v>26</v>
      </c>
      <c r="D97" s="8" t="s">
        <v>90</v>
      </c>
      <c r="E97" s="8" t="s">
        <v>35</v>
      </c>
      <c r="F97" s="8" t="s">
        <v>93</v>
      </c>
      <c r="G97" s="9">
        <v>8000</v>
      </c>
      <c r="H97" s="10">
        <f t="shared" si="8"/>
        <v>4.4380368421052641</v>
      </c>
    </row>
    <row r="98" spans="2:8" x14ac:dyDescent="0.25">
      <c r="B98" s="8">
        <v>55</v>
      </c>
      <c r="C98" s="8">
        <v>26</v>
      </c>
      <c r="D98" s="8" t="s">
        <v>90</v>
      </c>
      <c r="E98" s="8" t="s">
        <v>9</v>
      </c>
      <c r="F98" s="8" t="s">
        <v>94</v>
      </c>
      <c r="G98" s="9">
        <v>21000</v>
      </c>
      <c r="H98" s="10">
        <f t="shared" si="8"/>
        <v>4.2962368421052659</v>
      </c>
    </row>
    <row r="99" spans="2:8" x14ac:dyDescent="0.25">
      <c r="B99" s="8">
        <v>59</v>
      </c>
      <c r="C99" s="8">
        <v>26</v>
      </c>
      <c r="D99" s="8" t="s">
        <v>90</v>
      </c>
      <c r="E99" s="8" t="s">
        <v>9</v>
      </c>
      <c r="F99" s="8" t="s">
        <v>95</v>
      </c>
      <c r="G99" s="9">
        <v>2500</v>
      </c>
      <c r="H99" s="10">
        <f t="shared" si="8"/>
        <v>4.0548263157894731</v>
      </c>
    </row>
    <row r="100" spans="2:8" x14ac:dyDescent="0.25">
      <c r="B100" s="8">
        <v>60</v>
      </c>
      <c r="C100" s="8">
        <v>26</v>
      </c>
      <c r="D100" s="8" t="s">
        <v>90</v>
      </c>
      <c r="E100" s="8" t="s">
        <v>9</v>
      </c>
      <c r="F100" s="8" t="s">
        <v>96</v>
      </c>
      <c r="G100" s="9">
        <v>1800</v>
      </c>
      <c r="H100" s="10">
        <f t="shared" si="8"/>
        <v>4.0032631578947377</v>
      </c>
    </row>
    <row r="101" spans="2:8" x14ac:dyDescent="0.25">
      <c r="B101" s="8">
        <v>61</v>
      </c>
      <c r="C101" s="8">
        <v>26</v>
      </c>
      <c r="D101" s="8" t="s">
        <v>90</v>
      </c>
      <c r="E101" s="8" t="s">
        <v>9</v>
      </c>
      <c r="F101" s="8" t="s">
        <v>97</v>
      </c>
      <c r="G101" s="9">
        <v>580</v>
      </c>
      <c r="H101" s="10">
        <f t="shared" si="8"/>
        <v>3.9552157894736872</v>
      </c>
    </row>
    <row r="102" spans="2:8" x14ac:dyDescent="0.25">
      <c r="B102" s="8"/>
      <c r="C102" s="8"/>
      <c r="D102" s="8"/>
      <c r="E102" s="8"/>
      <c r="F102" s="8"/>
      <c r="G102" s="8"/>
      <c r="H102" s="10"/>
    </row>
    <row r="103" spans="2:8" x14ac:dyDescent="0.25">
      <c r="B103" s="6" t="s">
        <v>1</v>
      </c>
      <c r="C103" s="6" t="s">
        <v>2</v>
      </c>
      <c r="D103" s="6" t="s">
        <v>3</v>
      </c>
      <c r="E103" s="6" t="s">
        <v>4</v>
      </c>
      <c r="F103" s="6" t="s">
        <v>5</v>
      </c>
      <c r="G103" s="6" t="s">
        <v>89</v>
      </c>
      <c r="H103" s="7" t="s">
        <v>7</v>
      </c>
    </row>
    <row r="104" spans="2:8" x14ac:dyDescent="0.25">
      <c r="B104" s="8">
        <v>54</v>
      </c>
      <c r="C104" s="8">
        <v>27</v>
      </c>
      <c r="D104" s="8" t="s">
        <v>98</v>
      </c>
      <c r="E104" s="8" t="s">
        <v>35</v>
      </c>
      <c r="F104" s="8" t="s">
        <v>99</v>
      </c>
      <c r="G104" s="9">
        <v>1600</v>
      </c>
      <c r="H104" s="10">
        <f>0.6346*(B104/(C104-7))^2-4.9543*(B104/(C104-7))+13.32</f>
        <v>4.569624000000001</v>
      </c>
    </row>
    <row r="105" spans="2:8" x14ac:dyDescent="0.25">
      <c r="B105" s="8">
        <v>55</v>
      </c>
      <c r="C105" s="8">
        <v>27</v>
      </c>
      <c r="D105" s="8" t="s">
        <v>98</v>
      </c>
      <c r="E105" s="8" t="s">
        <v>9</v>
      </c>
      <c r="F105" s="8" t="s">
        <v>100</v>
      </c>
      <c r="G105" s="9">
        <v>16000</v>
      </c>
      <c r="H105" s="10">
        <f t="shared" ref="H105:H113" si="9">0.6346*(B105/(C105-7))^2-4.9543*(B105/(C105-7))+13.32</f>
        <v>4.4948375000000027</v>
      </c>
    </row>
    <row r="106" spans="2:8" x14ac:dyDescent="0.25">
      <c r="B106" s="8">
        <v>56</v>
      </c>
      <c r="C106" s="8">
        <v>27</v>
      </c>
      <c r="D106" s="8" t="s">
        <v>98</v>
      </c>
      <c r="E106" s="8" t="s">
        <v>9</v>
      </c>
      <c r="F106" s="8" t="s">
        <v>101</v>
      </c>
      <c r="G106" s="9">
        <v>65000</v>
      </c>
      <c r="H106" s="10">
        <f t="shared" si="9"/>
        <v>4.4232240000000012</v>
      </c>
    </row>
    <row r="107" spans="2:8" x14ac:dyDescent="0.25">
      <c r="B107" s="8">
        <v>57</v>
      </c>
      <c r="C107" s="8">
        <v>27</v>
      </c>
      <c r="D107" s="8" t="s">
        <v>98</v>
      </c>
      <c r="E107" s="8" t="s">
        <v>9</v>
      </c>
      <c r="F107" s="8" t="s">
        <v>102</v>
      </c>
      <c r="G107" s="9">
        <v>67000</v>
      </c>
      <c r="H107" s="10">
        <f t="shared" si="9"/>
        <v>4.3547835000000017</v>
      </c>
    </row>
    <row r="108" spans="2:8" x14ac:dyDescent="0.25">
      <c r="B108" s="8">
        <v>58</v>
      </c>
      <c r="C108" s="8">
        <v>27</v>
      </c>
      <c r="D108" s="8" t="s">
        <v>98</v>
      </c>
      <c r="E108" s="8" t="s">
        <v>35</v>
      </c>
      <c r="F108" s="8" t="s">
        <v>103</v>
      </c>
      <c r="G108" s="9">
        <v>2000</v>
      </c>
      <c r="H108" s="10">
        <f t="shared" si="9"/>
        <v>4.2895160000000025</v>
      </c>
    </row>
    <row r="109" spans="2:8" x14ac:dyDescent="0.25">
      <c r="B109" s="8">
        <v>60</v>
      </c>
      <c r="C109" s="8">
        <v>27</v>
      </c>
      <c r="D109" s="8" t="s">
        <v>98</v>
      </c>
      <c r="E109" s="8" t="s">
        <v>35</v>
      </c>
      <c r="F109" s="8" t="s">
        <v>104</v>
      </c>
      <c r="G109" s="9">
        <v>11000</v>
      </c>
      <c r="H109" s="10">
        <f t="shared" si="9"/>
        <v>4.1685000000000016</v>
      </c>
    </row>
    <row r="110" spans="2:8" x14ac:dyDescent="0.25">
      <c r="B110" s="8">
        <v>61</v>
      </c>
      <c r="C110" s="8">
        <v>27</v>
      </c>
      <c r="D110" s="8" t="s">
        <v>98</v>
      </c>
      <c r="E110" s="8" t="s">
        <v>9</v>
      </c>
      <c r="F110" s="8" t="s">
        <v>105</v>
      </c>
      <c r="G110" s="9">
        <v>8800</v>
      </c>
      <c r="H110" s="10">
        <f t="shared" si="9"/>
        <v>4.1127515000000017</v>
      </c>
    </row>
    <row r="111" spans="2:8" x14ac:dyDescent="0.25">
      <c r="B111" s="8">
        <v>62</v>
      </c>
      <c r="C111" s="8">
        <v>27</v>
      </c>
      <c r="D111" s="8" t="s">
        <v>98</v>
      </c>
      <c r="E111" s="8" t="s">
        <v>35</v>
      </c>
      <c r="F111" s="8" t="s">
        <v>106</v>
      </c>
      <c r="G111" s="9">
        <v>10000</v>
      </c>
      <c r="H111" s="10">
        <f t="shared" si="9"/>
        <v>4.060176000000002</v>
      </c>
    </row>
    <row r="112" spans="2:8" x14ac:dyDescent="0.25">
      <c r="B112" s="8">
        <v>63</v>
      </c>
      <c r="C112" s="8">
        <v>27</v>
      </c>
      <c r="D112" s="8" t="s">
        <v>98</v>
      </c>
      <c r="E112" s="8" t="s">
        <v>9</v>
      </c>
      <c r="F112" s="8" t="s">
        <v>107</v>
      </c>
      <c r="G112" s="9">
        <v>5900</v>
      </c>
      <c r="H112" s="10">
        <f t="shared" si="9"/>
        <v>4.0107735000000009</v>
      </c>
    </row>
    <row r="113" spans="1:8" x14ac:dyDescent="0.25">
      <c r="B113" s="8">
        <v>64</v>
      </c>
      <c r="C113" s="8">
        <v>27</v>
      </c>
      <c r="D113" s="8" t="s">
        <v>98</v>
      </c>
      <c r="E113" s="8" t="s">
        <v>9</v>
      </c>
      <c r="F113" s="8" t="s">
        <v>108</v>
      </c>
      <c r="G113" s="9">
        <v>450</v>
      </c>
      <c r="H113" s="10">
        <f t="shared" si="9"/>
        <v>3.9645440000000001</v>
      </c>
    </row>
    <row r="114" spans="1:8" x14ac:dyDescent="0.25">
      <c r="B114" s="8"/>
      <c r="C114" s="8"/>
      <c r="D114" s="8"/>
      <c r="E114" s="8"/>
      <c r="F114" s="8"/>
      <c r="G114" s="8"/>
      <c r="H114" s="10"/>
    </row>
    <row r="115" spans="1:8" x14ac:dyDescent="0.25">
      <c r="B115" s="6" t="s">
        <v>1</v>
      </c>
      <c r="C115" s="6" t="s">
        <v>2</v>
      </c>
      <c r="D115" s="6" t="s">
        <v>3</v>
      </c>
      <c r="E115" s="6" t="s">
        <v>4</v>
      </c>
      <c r="F115" s="6" t="s">
        <v>5</v>
      </c>
      <c r="G115" s="6" t="s">
        <v>89</v>
      </c>
      <c r="H115" s="7" t="s">
        <v>7</v>
      </c>
    </row>
    <row r="116" spans="1:8" x14ac:dyDescent="0.25">
      <c r="B116" s="8">
        <v>56</v>
      </c>
      <c r="C116" s="8">
        <v>28</v>
      </c>
      <c r="D116" s="8" t="s">
        <v>109</v>
      </c>
      <c r="E116" s="8" t="s">
        <v>9</v>
      </c>
      <c r="F116" s="8" t="s">
        <v>110</v>
      </c>
      <c r="G116" s="8" t="s">
        <v>111</v>
      </c>
      <c r="H116" s="10">
        <f t="shared" ref="H116:H122" si="10">0.6346*(B116/(C116-7))^2-4.9543*(B116/(C116-7))+13.32</f>
        <v>4.6212444444444447</v>
      </c>
    </row>
    <row r="117" spans="1:8" x14ac:dyDescent="0.25">
      <c r="B117" s="8">
        <v>57</v>
      </c>
      <c r="C117" s="8">
        <v>28</v>
      </c>
      <c r="D117" s="8" t="s">
        <v>109</v>
      </c>
      <c r="E117" s="8" t="s">
        <v>9</v>
      </c>
      <c r="F117" s="8" t="s">
        <v>112</v>
      </c>
      <c r="G117" s="9">
        <v>13000</v>
      </c>
      <c r="H117" s="10">
        <f t="shared" si="10"/>
        <v>4.5479326530612258</v>
      </c>
    </row>
    <row r="118" spans="1:8" x14ac:dyDescent="0.25">
      <c r="B118" s="8">
        <v>59</v>
      </c>
      <c r="C118" s="8">
        <v>28</v>
      </c>
      <c r="D118" s="8" t="s">
        <v>109</v>
      </c>
      <c r="E118" s="8" t="s">
        <v>9</v>
      </c>
      <c r="F118" s="8" t="s">
        <v>113</v>
      </c>
      <c r="G118" s="9">
        <v>1200</v>
      </c>
      <c r="H118" s="10">
        <f t="shared" si="10"/>
        <v>4.4099430839002274</v>
      </c>
    </row>
    <row r="119" spans="1:8" x14ac:dyDescent="0.25">
      <c r="B119" s="8">
        <v>63</v>
      </c>
      <c r="C119" s="8">
        <v>28</v>
      </c>
      <c r="D119" s="8" t="s">
        <v>109</v>
      </c>
      <c r="E119" s="8" t="s">
        <v>35</v>
      </c>
      <c r="F119" s="8" t="s">
        <v>114</v>
      </c>
      <c r="G119" s="9">
        <v>11000</v>
      </c>
      <c r="H119" s="10">
        <f t="shared" si="10"/>
        <v>4.1685000000000016</v>
      </c>
    </row>
    <row r="120" spans="1:8" x14ac:dyDescent="0.25">
      <c r="B120" s="8">
        <v>65</v>
      </c>
      <c r="C120" s="8">
        <v>28</v>
      </c>
      <c r="D120" s="8" t="s">
        <v>109</v>
      </c>
      <c r="E120" s="8" t="s">
        <v>35</v>
      </c>
      <c r="F120" s="8" t="s">
        <v>115</v>
      </c>
      <c r="G120" s="9">
        <v>1300</v>
      </c>
      <c r="H120" s="10">
        <f t="shared" si="10"/>
        <v>4.0650464852607726</v>
      </c>
    </row>
    <row r="121" spans="1:8" x14ac:dyDescent="0.25">
      <c r="B121" s="8">
        <v>66</v>
      </c>
      <c r="C121" s="8">
        <v>28</v>
      </c>
      <c r="D121" s="8" t="s">
        <v>109</v>
      </c>
      <c r="E121" s="8" t="s">
        <v>9</v>
      </c>
      <c r="F121" s="8" t="s">
        <v>116</v>
      </c>
      <c r="G121" s="9">
        <v>340</v>
      </c>
      <c r="H121" s="10">
        <f t="shared" si="10"/>
        <v>4.0176367346938786</v>
      </c>
    </row>
    <row r="122" spans="1:8" x14ac:dyDescent="0.25">
      <c r="B122" s="8">
        <v>67</v>
      </c>
      <c r="C122" s="8">
        <v>28</v>
      </c>
      <c r="D122" s="8" t="s">
        <v>109</v>
      </c>
      <c r="E122" s="8" t="s">
        <v>117</v>
      </c>
      <c r="F122" s="8" t="s">
        <v>118</v>
      </c>
      <c r="G122" s="9">
        <v>300</v>
      </c>
      <c r="H122" s="10">
        <f t="shared" si="10"/>
        <v>3.9731049886621328</v>
      </c>
    </row>
    <row r="123" spans="1:8" x14ac:dyDescent="0.25">
      <c r="B123" s="8"/>
      <c r="C123" s="8"/>
      <c r="D123" s="8"/>
      <c r="E123" s="8"/>
      <c r="F123" s="8"/>
      <c r="G123" s="9"/>
      <c r="H123" s="10"/>
    </row>
    <row r="124" spans="1:8" x14ac:dyDescent="0.25">
      <c r="A124" s="14"/>
      <c r="B124" s="6" t="s">
        <v>1</v>
      </c>
      <c r="C124" s="6" t="s">
        <v>2</v>
      </c>
      <c r="D124" s="6" t="s">
        <v>3</v>
      </c>
      <c r="E124" s="6" t="s">
        <v>4</v>
      </c>
      <c r="F124" s="6" t="s">
        <v>5</v>
      </c>
      <c r="G124" s="6" t="s">
        <v>89</v>
      </c>
      <c r="H124" s="7" t="s">
        <v>7</v>
      </c>
    </row>
    <row r="125" spans="1:8" x14ac:dyDescent="0.25">
      <c r="A125" s="14"/>
      <c r="B125" s="8">
        <v>60</v>
      </c>
      <c r="C125" s="8">
        <v>29</v>
      </c>
      <c r="D125" s="11" t="s">
        <v>119</v>
      </c>
      <c r="E125" s="11" t="s">
        <v>9</v>
      </c>
      <c r="F125" s="11" t="s">
        <v>120</v>
      </c>
      <c r="G125" s="17">
        <v>656.25</v>
      </c>
      <c r="H125" s="10">
        <f t="shared" ref="H125:H132" si="11">0.6346*(B125/(C125-10))^2-4.9543*(B125/(C125-10))+13.32</f>
        <v>4.0032631578947377</v>
      </c>
    </row>
    <row r="126" spans="1:8" x14ac:dyDescent="0.25">
      <c r="A126" s="14"/>
      <c r="B126" s="8">
        <v>61</v>
      </c>
      <c r="C126" s="8">
        <v>29</v>
      </c>
      <c r="D126" s="11" t="s">
        <v>119</v>
      </c>
      <c r="E126" s="11" t="s">
        <v>9</v>
      </c>
      <c r="F126" s="11" t="s">
        <v>121</v>
      </c>
      <c r="G126" s="17">
        <v>1575</v>
      </c>
      <c r="H126" s="10">
        <f t="shared" si="11"/>
        <v>3.9552157894736872</v>
      </c>
    </row>
    <row r="127" spans="1:8" x14ac:dyDescent="0.25">
      <c r="A127" s="14"/>
      <c r="B127" s="8">
        <v>62</v>
      </c>
      <c r="C127" s="8">
        <v>29</v>
      </c>
      <c r="D127" s="11" t="s">
        <v>119</v>
      </c>
      <c r="E127" s="11" t="s">
        <v>9</v>
      </c>
      <c r="F127" s="11" t="s">
        <v>122</v>
      </c>
      <c r="G127" s="17">
        <v>1771.875</v>
      </c>
      <c r="H127" s="10">
        <f t="shared" si="11"/>
        <v>3.9106842105263162</v>
      </c>
    </row>
    <row r="128" spans="1:8" x14ac:dyDescent="0.25">
      <c r="A128" s="14"/>
      <c r="B128" s="8">
        <v>66</v>
      </c>
      <c r="C128" s="8">
        <v>29</v>
      </c>
      <c r="D128" s="11" t="s">
        <v>119</v>
      </c>
      <c r="E128" s="11" t="s">
        <v>9</v>
      </c>
      <c r="F128" s="11" t="s">
        <v>123</v>
      </c>
      <c r="G128" s="17">
        <v>2625</v>
      </c>
      <c r="H128" s="10">
        <f t="shared" si="11"/>
        <v>3.7677157894736872</v>
      </c>
    </row>
    <row r="129" spans="1:8" x14ac:dyDescent="0.25">
      <c r="A129" s="14"/>
      <c r="B129" s="8">
        <v>67</v>
      </c>
      <c r="C129" s="8">
        <v>29</v>
      </c>
      <c r="D129" s="11" t="s">
        <v>119</v>
      </c>
      <c r="E129" s="11" t="s">
        <v>9</v>
      </c>
      <c r="F129" s="11" t="s">
        <v>124</v>
      </c>
      <c r="G129" s="17">
        <v>2362.5</v>
      </c>
      <c r="H129" s="10">
        <f t="shared" si="11"/>
        <v>3.7407631578947367</v>
      </c>
    </row>
    <row r="130" spans="1:8" x14ac:dyDescent="0.25">
      <c r="A130" s="14"/>
      <c r="B130" s="8">
        <v>68</v>
      </c>
      <c r="C130" s="8">
        <v>29</v>
      </c>
      <c r="D130" s="11" t="s">
        <v>119</v>
      </c>
      <c r="E130" s="11" t="s">
        <v>35</v>
      </c>
      <c r="F130" s="11" t="s">
        <v>125</v>
      </c>
      <c r="G130" s="17">
        <v>1575</v>
      </c>
      <c r="H130" s="10">
        <f t="shared" si="11"/>
        <v>3.7173263157894763</v>
      </c>
    </row>
    <row r="131" spans="1:8" x14ac:dyDescent="0.25">
      <c r="A131" s="14"/>
      <c r="B131" s="8">
        <v>69</v>
      </c>
      <c r="C131" s="8">
        <v>29</v>
      </c>
      <c r="D131" s="11" t="s">
        <v>119</v>
      </c>
      <c r="E131" s="11" t="s">
        <v>9</v>
      </c>
      <c r="F131" s="11" t="s">
        <v>126</v>
      </c>
      <c r="G131" s="17">
        <v>1050</v>
      </c>
      <c r="H131" s="10">
        <f t="shared" si="11"/>
        <v>3.6974052631578953</v>
      </c>
    </row>
    <row r="132" spans="1:8" x14ac:dyDescent="0.25">
      <c r="A132" s="14"/>
      <c r="B132" s="8">
        <v>70</v>
      </c>
      <c r="C132" s="8">
        <v>29</v>
      </c>
      <c r="D132" s="11" t="s">
        <v>119</v>
      </c>
      <c r="E132" s="11" t="s">
        <v>35</v>
      </c>
      <c r="F132" s="11" t="s">
        <v>127</v>
      </c>
      <c r="G132" s="17">
        <v>210</v>
      </c>
      <c r="H132" s="10">
        <f t="shared" si="11"/>
        <v>3.6810000000000009</v>
      </c>
    </row>
    <row r="133" spans="1:8" x14ac:dyDescent="0.25">
      <c r="B133" s="11"/>
      <c r="C133" s="11"/>
      <c r="D133" s="11"/>
      <c r="E133" s="11"/>
      <c r="F133" s="13"/>
      <c r="G133" s="11"/>
      <c r="H133" s="10"/>
    </row>
    <row r="134" spans="1:8" x14ac:dyDescent="0.25">
      <c r="B134" s="6" t="s">
        <v>1</v>
      </c>
      <c r="C134" s="6" t="s">
        <v>2</v>
      </c>
      <c r="D134" s="6" t="s">
        <v>3</v>
      </c>
      <c r="E134" s="6" t="s">
        <v>4</v>
      </c>
      <c r="F134" s="6" t="s">
        <v>5</v>
      </c>
      <c r="G134" s="6" t="s">
        <v>89</v>
      </c>
      <c r="H134" s="7" t="s">
        <v>7</v>
      </c>
    </row>
    <row r="135" spans="1:8" x14ac:dyDescent="0.25">
      <c r="B135" s="8">
        <v>64</v>
      </c>
      <c r="C135" s="8">
        <v>31</v>
      </c>
      <c r="D135" s="8" t="s">
        <v>128</v>
      </c>
      <c r="E135" s="8" t="s">
        <v>9</v>
      </c>
      <c r="F135" s="8" t="s">
        <v>129</v>
      </c>
      <c r="G135" s="9">
        <v>1300</v>
      </c>
      <c r="H135" s="10">
        <f>0.6346*(B135/(C135-10))^2-4.9543*(B135/(C135-10))+13.32</f>
        <v>4.115334240362813</v>
      </c>
    </row>
    <row r="136" spans="1:8" x14ac:dyDescent="0.25">
      <c r="B136" s="8">
        <v>65</v>
      </c>
      <c r="C136" s="8">
        <v>31</v>
      </c>
      <c r="D136" s="8" t="s">
        <v>128</v>
      </c>
      <c r="E136" s="8" t="s">
        <v>9</v>
      </c>
      <c r="F136" s="8" t="s">
        <v>130</v>
      </c>
      <c r="G136" s="9">
        <v>4300</v>
      </c>
      <c r="H136" s="10">
        <f t="shared" ref="H136:H145" si="12">0.6346*(B136/(C136-10))^2-4.9543*(B136/(C136-10))+13.32</f>
        <v>4.0650464852607726</v>
      </c>
    </row>
    <row r="137" spans="1:8" x14ac:dyDescent="0.25">
      <c r="B137" s="8">
        <v>66</v>
      </c>
      <c r="C137" s="8">
        <v>31</v>
      </c>
      <c r="D137" s="8" t="s">
        <v>128</v>
      </c>
      <c r="E137" s="8" t="s">
        <v>9</v>
      </c>
      <c r="F137" s="8" t="s">
        <v>131</v>
      </c>
      <c r="G137" s="9">
        <v>5000</v>
      </c>
      <c r="H137" s="10">
        <f t="shared" si="12"/>
        <v>4.0176367346938786</v>
      </c>
    </row>
    <row r="138" spans="1:8" x14ac:dyDescent="0.25">
      <c r="B138" s="8">
        <v>67</v>
      </c>
      <c r="C138" s="8">
        <v>31</v>
      </c>
      <c r="D138" s="8" t="s">
        <v>128</v>
      </c>
      <c r="E138" s="8" t="s">
        <v>9</v>
      </c>
      <c r="F138" s="8" t="s">
        <v>132</v>
      </c>
      <c r="G138" s="9">
        <v>5300</v>
      </c>
      <c r="H138" s="10">
        <f t="shared" si="12"/>
        <v>3.9731049886621328</v>
      </c>
    </row>
    <row r="139" spans="1:8" x14ac:dyDescent="0.25">
      <c r="B139" s="8">
        <v>68</v>
      </c>
      <c r="C139" s="8">
        <v>31</v>
      </c>
      <c r="D139" s="8" t="s">
        <v>128</v>
      </c>
      <c r="E139" s="8" t="s">
        <v>9</v>
      </c>
      <c r="F139" s="8" t="s">
        <v>133</v>
      </c>
      <c r="G139" s="9">
        <v>2600</v>
      </c>
      <c r="H139" s="10">
        <f t="shared" si="12"/>
        <v>3.9314512471655334</v>
      </c>
    </row>
    <row r="140" spans="1:8" x14ac:dyDescent="0.25">
      <c r="B140" s="8">
        <v>70</v>
      </c>
      <c r="C140" s="8">
        <v>31</v>
      </c>
      <c r="D140" s="8" t="s">
        <v>128</v>
      </c>
      <c r="E140" s="8" t="s">
        <v>9</v>
      </c>
      <c r="F140" s="8" t="s">
        <v>134</v>
      </c>
      <c r="G140" s="9">
        <v>13000</v>
      </c>
      <c r="H140" s="10">
        <f t="shared" si="12"/>
        <v>3.8567777777777792</v>
      </c>
    </row>
    <row r="141" spans="1:8" x14ac:dyDescent="0.25">
      <c r="B141" s="8">
        <v>72</v>
      </c>
      <c r="C141" s="8">
        <v>31</v>
      </c>
      <c r="D141" s="8" t="s">
        <v>128</v>
      </c>
      <c r="E141" s="8" t="s">
        <v>9</v>
      </c>
      <c r="F141" s="8" t="s">
        <v>135</v>
      </c>
      <c r="G141" s="9">
        <v>26000</v>
      </c>
      <c r="H141" s="10">
        <f t="shared" si="12"/>
        <v>3.7936163265306142</v>
      </c>
    </row>
    <row r="142" spans="1:8" x14ac:dyDescent="0.25">
      <c r="B142" s="8">
        <v>73</v>
      </c>
      <c r="C142" s="8">
        <v>31</v>
      </c>
      <c r="D142" s="8" t="s">
        <v>128</v>
      </c>
      <c r="E142" s="8" t="s">
        <v>9</v>
      </c>
      <c r="F142" s="8" t="s">
        <v>136</v>
      </c>
      <c r="G142" s="9">
        <v>32000</v>
      </c>
      <c r="H142" s="10">
        <f t="shared" si="12"/>
        <v>3.7663526077097522</v>
      </c>
    </row>
    <row r="143" spans="1:8" x14ac:dyDescent="0.25">
      <c r="B143" s="8">
        <v>74</v>
      </c>
      <c r="C143" s="8">
        <v>31</v>
      </c>
      <c r="D143" s="8" t="s">
        <v>128</v>
      </c>
      <c r="E143" s="8" t="s">
        <v>35</v>
      </c>
      <c r="F143" s="8" t="s">
        <v>137</v>
      </c>
      <c r="G143" s="9">
        <v>22000</v>
      </c>
      <c r="H143" s="10">
        <f t="shared" si="12"/>
        <v>3.7419668934240384</v>
      </c>
    </row>
    <row r="144" spans="1:8" x14ac:dyDescent="0.25">
      <c r="B144" s="8">
        <v>75</v>
      </c>
      <c r="C144" s="8">
        <v>31</v>
      </c>
      <c r="D144" s="8" t="s">
        <v>128</v>
      </c>
      <c r="E144" s="8" t="s">
        <v>9</v>
      </c>
      <c r="F144" s="8" t="s">
        <v>138</v>
      </c>
      <c r="G144" s="9">
        <v>16000</v>
      </c>
      <c r="H144" s="10">
        <f t="shared" si="12"/>
        <v>3.7204591836734711</v>
      </c>
    </row>
    <row r="145" spans="2:8" x14ac:dyDescent="0.25">
      <c r="B145" s="8">
        <v>76</v>
      </c>
      <c r="C145" s="8">
        <v>31</v>
      </c>
      <c r="D145" s="8" t="s">
        <v>128</v>
      </c>
      <c r="E145" s="8" t="s">
        <v>9</v>
      </c>
      <c r="F145" s="8" t="s">
        <v>139</v>
      </c>
      <c r="G145" s="9">
        <v>620</v>
      </c>
      <c r="H145" s="10">
        <f t="shared" si="12"/>
        <v>3.7018294784580537</v>
      </c>
    </row>
    <row r="146" spans="2:8" x14ac:dyDescent="0.25">
      <c r="B146" s="8"/>
      <c r="C146" s="8"/>
      <c r="D146" s="8"/>
      <c r="E146" s="8"/>
      <c r="F146" s="8"/>
      <c r="G146" s="9"/>
      <c r="H146" s="10"/>
    </row>
    <row r="147" spans="2:8" x14ac:dyDescent="0.25">
      <c r="B147" s="6" t="s">
        <v>1</v>
      </c>
      <c r="C147" s="6" t="s">
        <v>2</v>
      </c>
      <c r="D147" s="6" t="s">
        <v>3</v>
      </c>
      <c r="E147" s="6" t="s">
        <v>4</v>
      </c>
      <c r="F147" s="6" t="s">
        <v>5</v>
      </c>
      <c r="G147" s="6" t="s">
        <v>89</v>
      </c>
      <c r="H147" s="7" t="s">
        <v>7</v>
      </c>
    </row>
    <row r="148" spans="2:8" x14ac:dyDescent="0.25">
      <c r="B148" s="11">
        <v>68</v>
      </c>
      <c r="C148" s="11">
        <v>33</v>
      </c>
      <c r="D148" s="8" t="s">
        <v>140</v>
      </c>
      <c r="E148" s="8" t="s">
        <v>9</v>
      </c>
      <c r="F148" s="8" t="s">
        <v>141</v>
      </c>
      <c r="G148" s="9">
        <v>960</v>
      </c>
      <c r="H148" s="10">
        <v>4.4117647058823533</v>
      </c>
    </row>
    <row r="149" spans="2:8" x14ac:dyDescent="0.25">
      <c r="B149" s="11">
        <v>69</v>
      </c>
      <c r="C149" s="11">
        <v>33</v>
      </c>
      <c r="D149" s="8" t="s">
        <v>140</v>
      </c>
      <c r="E149" s="8" t="s">
        <v>9</v>
      </c>
      <c r="F149" s="8" t="s">
        <v>142</v>
      </c>
      <c r="G149" s="9">
        <v>4800</v>
      </c>
      <c r="H149" s="10">
        <v>4.3478260869565215</v>
      </c>
    </row>
    <row r="150" spans="2:8" x14ac:dyDescent="0.25">
      <c r="B150" s="11">
        <v>70</v>
      </c>
      <c r="C150" s="11">
        <v>33</v>
      </c>
      <c r="D150" s="8" t="s">
        <v>140</v>
      </c>
      <c r="E150" s="8" t="s">
        <v>9</v>
      </c>
      <c r="F150" s="8" t="s">
        <v>143</v>
      </c>
      <c r="G150" s="9">
        <v>6300</v>
      </c>
      <c r="H150" s="10">
        <v>4.2857142857142856</v>
      </c>
    </row>
    <row r="151" spans="2:8" x14ac:dyDescent="0.25">
      <c r="B151" s="11">
        <v>71</v>
      </c>
      <c r="C151" s="11">
        <v>33</v>
      </c>
      <c r="D151" s="8" t="s">
        <v>140</v>
      </c>
      <c r="E151" s="8" t="s">
        <v>9</v>
      </c>
      <c r="F151" s="8" t="s">
        <v>144</v>
      </c>
      <c r="G151" s="9">
        <v>7680</v>
      </c>
      <c r="H151" s="10">
        <v>4.225352112676056</v>
      </c>
    </row>
    <row r="152" spans="2:8" x14ac:dyDescent="0.25">
      <c r="B152" s="11">
        <v>72</v>
      </c>
      <c r="C152" s="11">
        <v>33</v>
      </c>
      <c r="D152" s="8" t="s">
        <v>140</v>
      </c>
      <c r="E152" s="8" t="s">
        <v>9</v>
      </c>
      <c r="F152" s="8" t="s">
        <v>145</v>
      </c>
      <c r="G152" s="9">
        <v>8400</v>
      </c>
      <c r="H152" s="10">
        <v>4.166666666666667</v>
      </c>
    </row>
    <row r="153" spans="2:8" x14ac:dyDescent="0.25">
      <c r="B153" s="11">
        <v>73</v>
      </c>
      <c r="C153" s="11">
        <v>33</v>
      </c>
      <c r="D153" s="8" t="s">
        <v>140</v>
      </c>
      <c r="E153" s="8" t="s">
        <v>9</v>
      </c>
      <c r="F153" s="8" t="s">
        <v>146</v>
      </c>
      <c r="G153" s="9">
        <v>3000</v>
      </c>
      <c r="H153" s="10">
        <v>4.1095890410958908</v>
      </c>
    </row>
    <row r="154" spans="2:8" x14ac:dyDescent="0.25">
      <c r="B154" s="11">
        <v>74</v>
      </c>
      <c r="C154" s="11">
        <v>33</v>
      </c>
      <c r="D154" s="8" t="s">
        <v>140</v>
      </c>
      <c r="E154" s="8" t="s">
        <v>9</v>
      </c>
      <c r="F154" s="8" t="s">
        <v>147</v>
      </c>
      <c r="G154" s="9">
        <v>1800</v>
      </c>
      <c r="H154" s="10">
        <v>4.0540540540540544</v>
      </c>
    </row>
    <row r="155" spans="2:8" x14ac:dyDescent="0.25">
      <c r="B155" s="11">
        <v>76</v>
      </c>
      <c r="C155" s="11">
        <v>33</v>
      </c>
      <c r="D155" s="8" t="s">
        <v>140</v>
      </c>
      <c r="E155" s="8" t="s">
        <v>9</v>
      </c>
      <c r="F155" s="8" t="s">
        <v>148</v>
      </c>
      <c r="G155" s="9">
        <v>6120</v>
      </c>
      <c r="H155" s="10">
        <v>3.9473684210526314</v>
      </c>
    </row>
    <row r="156" spans="2:8" x14ac:dyDescent="0.25">
      <c r="B156" s="11">
        <v>77</v>
      </c>
      <c r="C156" s="11">
        <v>33</v>
      </c>
      <c r="D156" s="8" t="s">
        <v>140</v>
      </c>
      <c r="E156" s="8" t="s">
        <v>9</v>
      </c>
      <c r="F156" s="8" t="s">
        <v>149</v>
      </c>
      <c r="G156" s="9">
        <v>3600</v>
      </c>
      <c r="H156" s="10">
        <v>3.8961038961038961</v>
      </c>
    </row>
    <row r="157" spans="2:8" x14ac:dyDescent="0.25">
      <c r="B157" s="11">
        <v>78</v>
      </c>
      <c r="C157" s="11">
        <v>33</v>
      </c>
      <c r="D157" s="8" t="s">
        <v>140</v>
      </c>
      <c r="E157" s="8" t="s">
        <v>9</v>
      </c>
      <c r="F157" s="8" t="s">
        <v>150</v>
      </c>
      <c r="G157" s="9">
        <v>3300</v>
      </c>
      <c r="H157" s="10">
        <v>3.8461538461538463</v>
      </c>
    </row>
    <row r="158" spans="2:8" x14ac:dyDescent="0.25">
      <c r="B158" s="11">
        <v>79</v>
      </c>
      <c r="C158" s="11">
        <v>33</v>
      </c>
      <c r="D158" s="8" t="s">
        <v>140</v>
      </c>
      <c r="E158" s="8" t="s">
        <v>9</v>
      </c>
      <c r="F158" s="8" t="s">
        <v>151</v>
      </c>
      <c r="G158" s="9">
        <v>1050</v>
      </c>
      <c r="H158" s="10">
        <v>3.7974683544303796</v>
      </c>
    </row>
    <row r="159" spans="2:8" x14ac:dyDescent="0.25">
      <c r="B159" s="11">
        <v>80</v>
      </c>
      <c r="C159" s="11">
        <v>33</v>
      </c>
      <c r="D159" s="8" t="s">
        <v>140</v>
      </c>
      <c r="E159" s="8" t="s">
        <v>9</v>
      </c>
      <c r="F159" s="8" t="s">
        <v>152</v>
      </c>
      <c r="G159" s="9">
        <v>900</v>
      </c>
      <c r="H159" s="10">
        <v>3.75</v>
      </c>
    </row>
    <row r="160" spans="2:8" x14ac:dyDescent="0.25">
      <c r="B160" s="11">
        <v>81</v>
      </c>
      <c r="C160" s="11">
        <v>33</v>
      </c>
      <c r="D160" s="8" t="s">
        <v>140</v>
      </c>
      <c r="E160" s="8" t="s">
        <v>9</v>
      </c>
      <c r="F160" s="8" t="s">
        <v>153</v>
      </c>
      <c r="G160" s="9">
        <v>288</v>
      </c>
      <c r="H160" s="10">
        <v>3.7037037037037037</v>
      </c>
    </row>
    <row r="161" spans="1:8" x14ac:dyDescent="0.25">
      <c r="B161" s="8"/>
      <c r="C161" s="8"/>
      <c r="D161" s="8"/>
      <c r="E161" s="8"/>
      <c r="F161" s="8"/>
      <c r="G161" s="9"/>
      <c r="H161" s="10"/>
    </row>
    <row r="162" spans="1:8" x14ac:dyDescent="0.25">
      <c r="A162" s="14"/>
      <c r="B162" s="6" t="s">
        <v>1</v>
      </c>
      <c r="C162" s="6" t="s">
        <v>2</v>
      </c>
      <c r="D162" s="6" t="s">
        <v>3</v>
      </c>
      <c r="E162" s="6" t="s">
        <v>4</v>
      </c>
      <c r="F162" s="6" t="s">
        <v>5</v>
      </c>
      <c r="G162" s="6" t="s">
        <v>89</v>
      </c>
      <c r="H162" s="7" t="s">
        <v>7</v>
      </c>
    </row>
    <row r="163" spans="1:8" x14ac:dyDescent="0.25">
      <c r="A163" s="14"/>
      <c r="B163" s="8">
        <v>71</v>
      </c>
      <c r="C163" s="8">
        <v>34</v>
      </c>
      <c r="D163" s="11" t="s">
        <v>154</v>
      </c>
      <c r="E163" s="11" t="s">
        <v>9</v>
      </c>
      <c r="F163" s="11" t="s">
        <v>155</v>
      </c>
      <c r="G163" s="17">
        <v>630</v>
      </c>
      <c r="H163" s="10">
        <f>0.6346*(B163/(C163-10))^2-4.9543*(B163/(C163-10))+13.32</f>
        <v>4.21738090277778</v>
      </c>
    </row>
    <row r="164" spans="1:8" x14ac:dyDescent="0.25">
      <c r="A164" s="14"/>
      <c r="B164" s="8">
        <v>72</v>
      </c>
      <c r="C164" s="8">
        <v>34</v>
      </c>
      <c r="D164" s="11" t="s">
        <v>154</v>
      </c>
      <c r="E164" s="11" t="s">
        <v>9</v>
      </c>
      <c r="F164" s="11" t="s">
        <v>156</v>
      </c>
      <c r="G164" s="17">
        <v>1575</v>
      </c>
      <c r="H164" s="10">
        <f t="shared" ref="H164:H170" si="13">0.6346*(B164/(C164-10))^2-4.9543*(B164/(C164-10))+13.32</f>
        <v>4.1685000000000016</v>
      </c>
    </row>
    <row r="165" spans="1:8" x14ac:dyDescent="0.25">
      <c r="A165" s="14"/>
      <c r="B165" s="8">
        <v>73</v>
      </c>
      <c r="C165" s="8">
        <v>34</v>
      </c>
      <c r="D165" s="11" t="s">
        <v>154</v>
      </c>
      <c r="E165" s="11" t="s">
        <v>35</v>
      </c>
      <c r="F165" s="11" t="s">
        <v>157</v>
      </c>
      <c r="G165" s="17">
        <v>1890</v>
      </c>
      <c r="H165" s="10">
        <f t="shared" si="13"/>
        <v>4.1218225694444453</v>
      </c>
    </row>
    <row r="166" spans="1:8" x14ac:dyDescent="0.25">
      <c r="A166" s="14"/>
      <c r="B166" s="8">
        <v>75</v>
      </c>
      <c r="C166" s="8">
        <v>34</v>
      </c>
      <c r="D166" s="11" t="s">
        <v>154</v>
      </c>
      <c r="E166" s="11" t="s">
        <v>9</v>
      </c>
      <c r="F166" s="11" t="s">
        <v>158</v>
      </c>
      <c r="G166" s="17">
        <v>1260</v>
      </c>
      <c r="H166" s="10">
        <f t="shared" si="13"/>
        <v>4.0350781250000018</v>
      </c>
    </row>
    <row r="167" spans="1:8" x14ac:dyDescent="0.25">
      <c r="A167" s="14"/>
      <c r="B167" s="8">
        <v>79</v>
      </c>
      <c r="C167" s="8">
        <v>34</v>
      </c>
      <c r="D167" s="11" t="s">
        <v>154</v>
      </c>
      <c r="E167" s="11" t="s">
        <v>35</v>
      </c>
      <c r="F167" s="11" t="s">
        <v>159</v>
      </c>
      <c r="G167" s="17">
        <v>1890</v>
      </c>
      <c r="H167" s="10">
        <f t="shared" si="13"/>
        <v>3.8880309027777784</v>
      </c>
    </row>
    <row r="168" spans="1:8" x14ac:dyDescent="0.25">
      <c r="A168" s="14"/>
      <c r="B168" s="8">
        <v>81</v>
      </c>
      <c r="C168" s="8">
        <v>34</v>
      </c>
      <c r="D168" s="11" t="s">
        <v>154</v>
      </c>
      <c r="E168" s="11" t="s">
        <v>35</v>
      </c>
      <c r="F168" s="11" t="s">
        <v>160</v>
      </c>
      <c r="G168" s="17">
        <v>472.5</v>
      </c>
      <c r="H168" s="10">
        <f t="shared" si="13"/>
        <v>3.8277281250000019</v>
      </c>
    </row>
    <row r="169" spans="1:8" x14ac:dyDescent="0.25">
      <c r="A169" s="14"/>
      <c r="B169" s="8">
        <v>83</v>
      </c>
      <c r="C169" s="8">
        <v>34</v>
      </c>
      <c r="D169" s="11" t="s">
        <v>154</v>
      </c>
      <c r="E169" s="11" t="s">
        <v>35</v>
      </c>
      <c r="F169" s="11" t="s">
        <v>161</v>
      </c>
      <c r="G169" s="17">
        <v>393.75</v>
      </c>
      <c r="H169" s="10">
        <f t="shared" si="13"/>
        <v>3.7762392361111097</v>
      </c>
    </row>
    <row r="170" spans="1:8" x14ac:dyDescent="0.25">
      <c r="A170" s="14"/>
      <c r="B170" s="8">
        <v>84</v>
      </c>
      <c r="C170" s="8">
        <v>34</v>
      </c>
      <c r="D170" s="11" t="s">
        <v>154</v>
      </c>
      <c r="E170" s="11" t="s">
        <v>9</v>
      </c>
      <c r="F170" s="11" t="s">
        <v>162</v>
      </c>
      <c r="G170" s="17">
        <v>252</v>
      </c>
      <c r="H170" s="10">
        <f t="shared" si="13"/>
        <v>3.7538000000000018</v>
      </c>
    </row>
    <row r="171" spans="1:8" x14ac:dyDescent="0.25">
      <c r="B171" s="8"/>
      <c r="C171" s="8"/>
      <c r="D171" s="8"/>
      <c r="E171" s="8"/>
      <c r="F171" s="8"/>
      <c r="G171" s="9"/>
      <c r="H171" s="10"/>
    </row>
    <row r="172" spans="1:8" x14ac:dyDescent="0.25">
      <c r="B172" s="6" t="s">
        <v>1</v>
      </c>
      <c r="C172" s="6" t="s">
        <v>2</v>
      </c>
      <c r="D172" s="6" t="s">
        <v>3</v>
      </c>
      <c r="E172" s="6" t="s">
        <v>4</v>
      </c>
      <c r="F172" s="6" t="s">
        <v>5</v>
      </c>
      <c r="G172" s="6" t="s">
        <v>6</v>
      </c>
      <c r="H172" s="7" t="s">
        <v>7</v>
      </c>
    </row>
    <row r="173" spans="1:8" x14ac:dyDescent="0.25">
      <c r="B173" s="8">
        <v>72</v>
      </c>
      <c r="C173" s="8">
        <v>35</v>
      </c>
      <c r="D173" s="8" t="s">
        <v>163</v>
      </c>
      <c r="E173" s="8" t="s">
        <v>35</v>
      </c>
      <c r="F173" s="8" t="s">
        <v>164</v>
      </c>
      <c r="G173" s="9">
        <v>3500</v>
      </c>
      <c r="H173" s="10">
        <f>0.6346*(B173/(C173-10))^2-4.9543*(B173/(C173-10))+13.32</f>
        <v>4.3152422399999999</v>
      </c>
    </row>
    <row r="174" spans="1:8" x14ac:dyDescent="0.25">
      <c r="B174" s="8">
        <v>73</v>
      </c>
      <c r="C174" s="8">
        <v>35</v>
      </c>
      <c r="D174" s="8" t="s">
        <v>163</v>
      </c>
      <c r="E174" s="8" t="s">
        <v>9</v>
      </c>
      <c r="F174" s="8" t="s">
        <v>165</v>
      </c>
      <c r="G174" s="9">
        <v>25000</v>
      </c>
      <c r="H174" s="10">
        <f t="shared" ref="H174:H182" si="14">0.6346*(B174/(C174-10))^2-4.9543*(B174/(C174-10))+13.32</f>
        <v>4.26429744</v>
      </c>
    </row>
    <row r="175" spans="1:8" x14ac:dyDescent="0.25">
      <c r="B175" s="8">
        <v>74</v>
      </c>
      <c r="C175" s="8">
        <v>35</v>
      </c>
      <c r="D175" s="8" t="s">
        <v>163</v>
      </c>
      <c r="E175" s="8" t="s">
        <v>35</v>
      </c>
      <c r="F175" s="8" t="s">
        <v>166</v>
      </c>
      <c r="G175" s="9">
        <v>95000</v>
      </c>
      <c r="H175" s="10">
        <f t="shared" si="14"/>
        <v>4.2153833600000006</v>
      </c>
    </row>
    <row r="176" spans="1:8" x14ac:dyDescent="0.25">
      <c r="B176" s="8">
        <v>75</v>
      </c>
      <c r="C176" s="8">
        <v>35</v>
      </c>
      <c r="D176" s="8" t="s">
        <v>163</v>
      </c>
      <c r="E176" s="8" t="s">
        <v>9</v>
      </c>
      <c r="F176" s="8" t="s">
        <v>167</v>
      </c>
      <c r="G176" s="9">
        <v>100000</v>
      </c>
      <c r="H176" s="10">
        <f t="shared" si="14"/>
        <v>4.1685000000000016</v>
      </c>
    </row>
    <row r="177" spans="2:8" x14ac:dyDescent="0.25">
      <c r="B177" s="8">
        <v>76</v>
      </c>
      <c r="C177" s="8">
        <v>35</v>
      </c>
      <c r="D177" s="8" t="s">
        <v>163</v>
      </c>
      <c r="E177" s="8" t="s">
        <v>35</v>
      </c>
      <c r="F177" s="8" t="s">
        <v>168</v>
      </c>
      <c r="G177" s="9">
        <v>100000</v>
      </c>
      <c r="H177" s="10">
        <f t="shared" si="14"/>
        <v>4.1236473600000014</v>
      </c>
    </row>
    <row r="178" spans="2:8" x14ac:dyDescent="0.25">
      <c r="B178" s="8">
        <v>77</v>
      </c>
      <c r="C178" s="8">
        <v>35</v>
      </c>
      <c r="D178" s="8" t="s">
        <v>163</v>
      </c>
      <c r="E178" s="8" t="s">
        <v>35</v>
      </c>
      <c r="F178" s="8" t="s">
        <v>169</v>
      </c>
      <c r="G178" s="9">
        <v>60000</v>
      </c>
      <c r="H178" s="10">
        <f t="shared" si="14"/>
        <v>4.0808254399999999</v>
      </c>
    </row>
    <row r="179" spans="2:8" x14ac:dyDescent="0.25">
      <c r="B179" s="8">
        <v>82</v>
      </c>
      <c r="C179" s="8">
        <v>35</v>
      </c>
      <c r="D179" s="8" t="s">
        <v>163</v>
      </c>
      <c r="E179" s="8" t="s">
        <v>35</v>
      </c>
      <c r="F179" s="8" t="s">
        <v>170</v>
      </c>
      <c r="G179" s="9">
        <v>71000</v>
      </c>
      <c r="H179" s="10">
        <f t="shared" si="14"/>
        <v>3.8971766399999996</v>
      </c>
    </row>
    <row r="180" spans="2:8" x14ac:dyDescent="0.25">
      <c r="B180" s="8">
        <v>83</v>
      </c>
      <c r="C180" s="8">
        <v>35</v>
      </c>
      <c r="D180" s="8" t="s">
        <v>163</v>
      </c>
      <c r="E180" s="8" t="s">
        <v>9</v>
      </c>
      <c r="F180" s="8" t="s">
        <v>171</v>
      </c>
      <c r="G180" s="9">
        <v>70000</v>
      </c>
      <c r="H180" s="10">
        <f t="shared" si="14"/>
        <v>3.8665390399999993</v>
      </c>
    </row>
    <row r="181" spans="2:8" x14ac:dyDescent="0.25">
      <c r="B181" s="8">
        <v>84</v>
      </c>
      <c r="C181" s="8">
        <v>35</v>
      </c>
      <c r="D181" s="8" t="s">
        <v>163</v>
      </c>
      <c r="E181" s="8" t="s">
        <v>35</v>
      </c>
      <c r="F181" s="8" t="s">
        <v>172</v>
      </c>
      <c r="G181" s="9">
        <v>47000</v>
      </c>
      <c r="H181" s="10">
        <f t="shared" si="14"/>
        <v>3.8379321600000011</v>
      </c>
    </row>
    <row r="182" spans="2:8" x14ac:dyDescent="0.25">
      <c r="B182" s="8">
        <v>85</v>
      </c>
      <c r="C182" s="8">
        <v>35</v>
      </c>
      <c r="D182" s="8" t="s">
        <v>163</v>
      </c>
      <c r="E182" s="8" t="s">
        <v>9</v>
      </c>
      <c r="F182" s="8" t="s">
        <v>173</v>
      </c>
      <c r="G182" s="9">
        <v>22000</v>
      </c>
      <c r="H182" s="10">
        <f t="shared" si="14"/>
        <v>3.811356</v>
      </c>
    </row>
    <row r="183" spans="2:8" x14ac:dyDescent="0.25">
      <c r="B183" s="8"/>
      <c r="C183" s="8"/>
      <c r="D183" s="8"/>
      <c r="E183" s="8"/>
      <c r="F183" s="8"/>
      <c r="G183" s="8"/>
      <c r="H183" s="10"/>
    </row>
    <row r="184" spans="2:8" x14ac:dyDescent="0.25">
      <c r="B184" s="6" t="s">
        <v>1</v>
      </c>
      <c r="C184" s="6" t="s">
        <v>2</v>
      </c>
      <c r="D184" s="6" t="s">
        <v>3</v>
      </c>
      <c r="E184" s="6" t="s">
        <v>4</v>
      </c>
      <c r="F184" s="6" t="s">
        <v>5</v>
      </c>
      <c r="G184" s="6" t="s">
        <v>6</v>
      </c>
      <c r="H184" s="7" t="s">
        <v>7</v>
      </c>
    </row>
    <row r="185" spans="2:8" x14ac:dyDescent="0.25">
      <c r="B185" s="8">
        <v>74</v>
      </c>
      <c r="C185" s="8">
        <v>36</v>
      </c>
      <c r="D185" s="8" t="s">
        <v>174</v>
      </c>
      <c r="E185" s="8" t="s">
        <v>9</v>
      </c>
      <c r="F185" s="8" t="s">
        <v>175</v>
      </c>
      <c r="G185" s="9">
        <v>700</v>
      </c>
      <c r="H185" s="10">
        <f>0.6346*(B185/(C185-10))^2-4.9543*(B185/(C185-10))+13.32</f>
        <v>4.3599355029585816</v>
      </c>
    </row>
    <row r="186" spans="2:8" x14ac:dyDescent="0.25">
      <c r="B186" s="8">
        <v>75</v>
      </c>
      <c r="C186" s="8">
        <v>36</v>
      </c>
      <c r="D186" s="8" t="s">
        <v>174</v>
      </c>
      <c r="E186" s="8" t="s">
        <v>9</v>
      </c>
      <c r="F186" s="8" t="s">
        <v>176</v>
      </c>
      <c r="G186" s="9">
        <v>6200</v>
      </c>
      <c r="H186" s="10">
        <f t="shared" ref="H186:H190" si="15">0.6346*(B186/(C186-10))^2-4.9543*(B186/(C186-10))+13.32</f>
        <v>4.3092603550295863</v>
      </c>
    </row>
    <row r="187" spans="2:8" x14ac:dyDescent="0.25">
      <c r="B187" s="8">
        <v>76</v>
      </c>
      <c r="C187" s="8">
        <v>36</v>
      </c>
      <c r="D187" s="8" t="s">
        <v>174</v>
      </c>
      <c r="E187" s="8" t="s">
        <v>9</v>
      </c>
      <c r="F187" s="8" t="s">
        <v>177</v>
      </c>
      <c r="G187" s="9">
        <v>43000</v>
      </c>
      <c r="H187" s="10">
        <f t="shared" si="15"/>
        <v>4.2604627218934912</v>
      </c>
    </row>
    <row r="188" spans="2:8" x14ac:dyDescent="0.25">
      <c r="B188" s="8">
        <v>77</v>
      </c>
      <c r="C188" s="8">
        <v>36</v>
      </c>
      <c r="D188" s="8" t="s">
        <v>174</v>
      </c>
      <c r="E188" s="8" t="s">
        <v>9</v>
      </c>
      <c r="F188" s="8" t="s">
        <v>178</v>
      </c>
      <c r="G188" s="9">
        <v>100000</v>
      </c>
      <c r="H188" s="10">
        <f t="shared" si="15"/>
        <v>4.2135426035502981</v>
      </c>
    </row>
    <row r="189" spans="2:8" x14ac:dyDescent="0.25">
      <c r="B189" s="8">
        <v>79</v>
      </c>
      <c r="C189" s="8">
        <v>36</v>
      </c>
      <c r="D189" s="8" t="s">
        <v>174</v>
      </c>
      <c r="E189" s="8" t="s">
        <v>35</v>
      </c>
      <c r="F189" s="8" t="s">
        <v>179</v>
      </c>
      <c r="G189" s="9">
        <v>1200</v>
      </c>
      <c r="H189" s="10">
        <f t="shared" si="15"/>
        <v>4.1253349112426037</v>
      </c>
    </row>
    <row r="190" spans="2:8" x14ac:dyDescent="0.25">
      <c r="B190" s="8">
        <v>85</v>
      </c>
      <c r="C190" s="8">
        <v>36</v>
      </c>
      <c r="D190" s="8" t="s">
        <v>174</v>
      </c>
      <c r="E190" s="8" t="s">
        <v>35</v>
      </c>
      <c r="F190" s="8" t="s">
        <v>180</v>
      </c>
      <c r="G190" s="9">
        <v>100000</v>
      </c>
      <c r="H190" s="10">
        <f t="shared" si="15"/>
        <v>3.9057721893491149</v>
      </c>
    </row>
    <row r="191" spans="2:8" x14ac:dyDescent="0.25">
      <c r="B191" s="8">
        <v>87</v>
      </c>
      <c r="C191" s="8">
        <v>36</v>
      </c>
      <c r="D191" s="8" t="s">
        <v>174</v>
      </c>
      <c r="E191" s="8" t="s">
        <v>9</v>
      </c>
      <c r="F191" s="8" t="s">
        <v>181</v>
      </c>
      <c r="G191" s="9">
        <v>4000</v>
      </c>
      <c r="H191" s="10">
        <f>0.6346*(B191/(C191-10))^2-4.9543*(B191/(C191-10))+13.32</f>
        <v>3.8476047337278096</v>
      </c>
    </row>
    <row r="192" spans="2:8" x14ac:dyDescent="0.25">
      <c r="B192" s="11"/>
      <c r="C192" s="11"/>
      <c r="D192" s="11"/>
      <c r="E192" s="11"/>
      <c r="F192" s="13"/>
      <c r="G192" s="11"/>
      <c r="H192" s="10"/>
    </row>
    <row r="193" spans="2:8" x14ac:dyDescent="0.25">
      <c r="B193" s="6" t="s">
        <v>1</v>
      </c>
      <c r="C193" s="6" t="s">
        <v>2</v>
      </c>
      <c r="D193" s="6" t="s">
        <v>3</v>
      </c>
      <c r="E193" s="6" t="s">
        <v>4</v>
      </c>
      <c r="F193" s="6" t="s">
        <v>5</v>
      </c>
      <c r="G193" s="6" t="s">
        <v>6</v>
      </c>
      <c r="H193" s="7" t="s">
        <v>7</v>
      </c>
    </row>
    <row r="194" spans="2:8" x14ac:dyDescent="0.25">
      <c r="B194" s="11">
        <v>77</v>
      </c>
      <c r="C194" s="11">
        <v>37</v>
      </c>
      <c r="D194" s="11" t="s">
        <v>182</v>
      </c>
      <c r="E194" s="11" t="s">
        <v>9</v>
      </c>
      <c r="F194" s="11" t="s">
        <v>191</v>
      </c>
      <c r="G194" s="16">
        <v>750</v>
      </c>
      <c r="H194" s="12">
        <v>4.5194805194805197</v>
      </c>
    </row>
    <row r="195" spans="2:8" x14ac:dyDescent="0.25">
      <c r="B195" s="11">
        <v>78</v>
      </c>
      <c r="C195" s="11">
        <v>37</v>
      </c>
      <c r="D195" s="11" t="s">
        <v>182</v>
      </c>
      <c r="E195" s="11" t="s">
        <v>35</v>
      </c>
      <c r="F195" s="11" t="s">
        <v>190</v>
      </c>
      <c r="G195" s="16">
        <v>1920</v>
      </c>
      <c r="H195" s="12">
        <v>4.4615384615384617</v>
      </c>
    </row>
    <row r="196" spans="2:8" x14ac:dyDescent="0.25">
      <c r="B196" s="11">
        <v>79</v>
      </c>
      <c r="C196" s="11">
        <v>37</v>
      </c>
      <c r="D196" s="11" t="s">
        <v>182</v>
      </c>
      <c r="E196" s="11" t="s">
        <v>9</v>
      </c>
      <c r="F196" s="11" t="s">
        <v>189</v>
      </c>
      <c r="G196" s="16">
        <v>3120</v>
      </c>
      <c r="H196" s="12">
        <v>4.4050632911392409</v>
      </c>
    </row>
    <row r="197" spans="2:8" x14ac:dyDescent="0.25">
      <c r="B197" s="11">
        <v>80</v>
      </c>
      <c r="C197" s="11">
        <v>37</v>
      </c>
      <c r="D197" s="11" t="s">
        <v>182</v>
      </c>
      <c r="E197" s="11" t="s">
        <v>9</v>
      </c>
      <c r="F197" s="11" t="s">
        <v>188</v>
      </c>
      <c r="G197" s="16">
        <v>3000</v>
      </c>
      <c r="H197" s="12">
        <v>4.3499999999999996</v>
      </c>
    </row>
    <row r="198" spans="2:8" x14ac:dyDescent="0.25">
      <c r="B198" s="11">
        <v>81</v>
      </c>
      <c r="C198" s="11">
        <v>37</v>
      </c>
      <c r="D198" s="11" t="s">
        <v>182</v>
      </c>
      <c r="E198" s="11" t="s">
        <v>35</v>
      </c>
      <c r="F198" s="11" t="s">
        <v>187</v>
      </c>
      <c r="G198" s="16">
        <v>1800</v>
      </c>
      <c r="H198" s="12">
        <v>4.2962962962962967</v>
      </c>
    </row>
    <row r="199" spans="2:8" x14ac:dyDescent="0.25">
      <c r="B199" s="11">
        <v>82</v>
      </c>
      <c r="C199" s="11">
        <v>37</v>
      </c>
      <c r="D199" s="11" t="s">
        <v>182</v>
      </c>
      <c r="E199" s="11" t="s">
        <v>35</v>
      </c>
      <c r="F199" s="11" t="s">
        <v>186</v>
      </c>
      <c r="G199" s="16">
        <v>1500</v>
      </c>
      <c r="H199" s="12">
        <v>4.2439024390243905</v>
      </c>
    </row>
    <row r="200" spans="2:8" x14ac:dyDescent="0.25">
      <c r="B200" s="11">
        <v>83</v>
      </c>
      <c r="C200" s="11">
        <v>37</v>
      </c>
      <c r="D200" s="11" t="s">
        <v>182</v>
      </c>
      <c r="E200" s="11" t="s">
        <v>35</v>
      </c>
      <c r="F200" s="11" t="s">
        <v>185</v>
      </c>
      <c r="G200" s="16">
        <v>420</v>
      </c>
      <c r="H200" s="12">
        <v>4.1927710843373491</v>
      </c>
    </row>
    <row r="201" spans="2:8" x14ac:dyDescent="0.25">
      <c r="B201" s="11">
        <v>88</v>
      </c>
      <c r="C201" s="11">
        <v>37</v>
      </c>
      <c r="D201" s="11" t="s">
        <v>182</v>
      </c>
      <c r="E201" s="11" t="s">
        <v>9</v>
      </c>
      <c r="F201" s="11" t="s">
        <v>184</v>
      </c>
      <c r="G201" s="16">
        <v>360</v>
      </c>
      <c r="H201" s="12">
        <v>3.9545454545454546</v>
      </c>
    </row>
    <row r="202" spans="2:8" x14ac:dyDescent="0.25">
      <c r="B202" s="11">
        <v>89</v>
      </c>
      <c r="C202" s="11">
        <v>37</v>
      </c>
      <c r="D202" s="11" t="s">
        <v>182</v>
      </c>
      <c r="E202" s="11" t="s">
        <v>9</v>
      </c>
      <c r="F202" s="11" t="s">
        <v>183</v>
      </c>
      <c r="G202" s="16">
        <v>288</v>
      </c>
      <c r="H202" s="12">
        <v>3.9101123595505616</v>
      </c>
    </row>
  </sheetData>
  <sortState ref="B194:H202">
    <sortCondition ref="B194:B202"/>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 beam rates_forweb</vt:lpstr>
    </vt:vector>
  </TitlesOfParts>
  <Company>NSCL/FRIB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Berryman, Jill</dc:creator>
  <cp:lastModifiedBy>Berryman, Jill</cp:lastModifiedBy>
  <dcterms:created xsi:type="dcterms:W3CDTF">2018-10-19T14:35:04Z</dcterms:created>
  <dcterms:modified xsi:type="dcterms:W3CDTF">2018-10-22T15:07:45Z</dcterms:modified>
</cp:coreProperties>
</file>