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epartments\usersvc\PAC42\ReA3Beamlist\"/>
    </mc:Choice>
  </mc:AlternateContent>
  <bookViews>
    <workbookView xWindow="0" yWindow="0" windowWidth="28800" windowHeight="13020"/>
  </bookViews>
  <sheets>
    <sheet name="ReA beam rates _forWe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6" i="1" l="1"/>
  <c r="J155" i="1"/>
  <c r="J154" i="1"/>
  <c r="J153" i="1"/>
  <c r="J152" i="1"/>
  <c r="J151" i="1"/>
  <c r="J150" i="1"/>
  <c r="J147" i="1"/>
  <c r="J146" i="1"/>
  <c r="J145" i="1"/>
  <c r="J144" i="1"/>
  <c r="J143" i="1"/>
  <c r="J142" i="1"/>
  <c r="J141" i="1"/>
  <c r="J140" i="1"/>
  <c r="J139" i="1"/>
  <c r="J138" i="1"/>
  <c r="J135" i="1"/>
  <c r="J134" i="1"/>
  <c r="J133" i="1"/>
  <c r="J132" i="1"/>
  <c r="J131" i="1"/>
  <c r="J130" i="1"/>
  <c r="J129" i="1"/>
  <c r="J126" i="1"/>
  <c r="J125" i="1"/>
  <c r="J124" i="1"/>
  <c r="J123" i="1"/>
  <c r="J122" i="1"/>
  <c r="J121" i="1"/>
  <c r="J120" i="1"/>
  <c r="J119" i="1"/>
  <c r="J118" i="1"/>
  <c r="J117" i="1"/>
  <c r="J116" i="1"/>
  <c r="J113" i="1"/>
  <c r="J112" i="1"/>
  <c r="J111" i="1"/>
  <c r="J110" i="1"/>
  <c r="J109" i="1"/>
  <c r="J108" i="1"/>
  <c r="J107" i="1"/>
  <c r="J104" i="1"/>
  <c r="J103" i="1"/>
  <c r="J102" i="1"/>
  <c r="J101" i="1"/>
  <c r="J100" i="1"/>
  <c r="J99" i="1"/>
  <c r="J96" i="1"/>
  <c r="J95" i="1"/>
  <c r="J94" i="1"/>
  <c r="J93" i="1"/>
  <c r="J92" i="1"/>
  <c r="J91" i="1"/>
  <c r="J90" i="1"/>
  <c r="J89" i="1"/>
  <c r="J88" i="1"/>
  <c r="J87" i="1"/>
  <c r="J84" i="1"/>
  <c r="J83" i="1"/>
  <c r="J82" i="1"/>
  <c r="J81" i="1"/>
  <c r="J80" i="1"/>
  <c r="J79" i="1"/>
  <c r="J78" i="1"/>
  <c r="J75" i="1"/>
  <c r="J74" i="1"/>
  <c r="J73" i="1"/>
  <c r="J72" i="1"/>
  <c r="J71" i="1"/>
  <c r="J70" i="1"/>
  <c r="J69" i="1"/>
  <c r="J68" i="1"/>
  <c r="J65" i="1"/>
  <c r="J63" i="1"/>
  <c r="J64" i="1"/>
  <c r="J60" i="1"/>
  <c r="J59" i="1"/>
  <c r="J58" i="1"/>
  <c r="J57" i="1"/>
  <c r="J56" i="1"/>
  <c r="J53" i="1"/>
  <c r="J52" i="1"/>
  <c r="J51" i="1"/>
  <c r="J50" i="1"/>
  <c r="J49" i="1"/>
  <c r="J48" i="1"/>
  <c r="J47" i="1"/>
  <c r="J46" i="1"/>
  <c r="J43" i="1"/>
  <c r="J42" i="1"/>
  <c r="J41" i="1"/>
  <c r="J40" i="1"/>
  <c r="J39" i="1"/>
  <c r="J38" i="1"/>
  <c r="J37" i="1"/>
  <c r="J36" i="1"/>
  <c r="J35" i="1"/>
  <c r="J34" i="1"/>
  <c r="J31" i="1"/>
  <c r="J30" i="1"/>
  <c r="J29" i="1"/>
  <c r="J28" i="1"/>
  <c r="J27" i="1"/>
  <c r="J26" i="1"/>
  <c r="J25" i="1"/>
  <c r="J24" i="1"/>
  <c r="J23" i="1"/>
  <c r="J20" i="1"/>
  <c r="J19" i="1"/>
  <c r="J18" i="1"/>
  <c r="J17" i="1"/>
  <c r="J16" i="1"/>
  <c r="J13" i="1"/>
  <c r="J12" i="1"/>
  <c r="J11" i="1"/>
  <c r="J10" i="1"/>
  <c r="J9" i="1"/>
  <c r="J8" i="1"/>
  <c r="J5" i="1"/>
  <c r="J4" i="1"/>
</calcChain>
</file>

<file path=xl/sharedStrings.xml><?xml version="1.0" encoding="utf-8"?>
<sst xmlns="http://schemas.openxmlformats.org/spreadsheetml/2006/main" count="486" uniqueCount="38">
  <si>
    <t>A</t>
  </si>
  <si>
    <t>Element</t>
  </si>
  <si>
    <t>g/i</t>
  </si>
  <si>
    <t>Half-life</t>
  </si>
  <si>
    <t>ReA Intensity (pps)</t>
  </si>
  <si>
    <t>Max Energy for given Intensity [MeV/u]</t>
  </si>
  <si>
    <t>Mg</t>
  </si>
  <si>
    <t>g</t>
  </si>
  <si>
    <t>sec</t>
  </si>
  <si>
    <t>P</t>
  </si>
  <si>
    <t>min</t>
  </si>
  <si>
    <t>d</t>
  </si>
  <si>
    <t>S</t>
  </si>
  <si>
    <t>Cl</t>
  </si>
  <si>
    <t>ms</t>
  </si>
  <si>
    <t>g+i</t>
  </si>
  <si>
    <t>Ar</t>
  </si>
  <si>
    <t>y</t>
  </si>
  <si>
    <t>K</t>
  </si>
  <si>
    <t>hr</t>
  </si>
  <si>
    <t>7.7 E+04</t>
  </si>
  <si>
    <t>Mn</t>
  </si>
  <si>
    <t>ReA Intensity (pps)</t>
  </si>
  <si>
    <t>Fe</t>
  </si>
  <si>
    <t>yr</t>
  </si>
  <si>
    <t>Co</t>
  </si>
  <si>
    <t>Ni</t>
  </si>
  <si>
    <t>1.9E +03</t>
  </si>
  <si>
    <t>Ga</t>
  </si>
  <si>
    <t>Br</t>
  </si>
  <si>
    <t>Kr</t>
  </si>
  <si>
    <t>ReA3 Radioactive Beam List</t>
  </si>
  <si>
    <t>Cu</t>
  </si>
  <si>
    <t>Ca</t>
  </si>
  <si>
    <t>Sc</t>
  </si>
  <si>
    <t>Se</t>
  </si>
  <si>
    <t>Z</t>
  </si>
  <si>
    <t>The following list is for ReA3 experiments. If you plan to propose a very low energy "stopped beam" experiment, for example using LEBIT or BECOLA, the rates will be higher and a wider range of elements may be available. Please contact Antonio Villari for assistance.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</si>
</sst>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E+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7CA10B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u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/>
    </xf>
    <xf numFmtId="11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9" fontId="0" fillId="0" borderId="0" xfId="0" applyNumberFormat="1" applyAlignment="1">
      <alignment horizontal="left"/>
    </xf>
    <xf numFmtId="16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1" fontId="4" fillId="0" borderId="0" xfId="0" applyNumberFormat="1" applyFont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58132</xdr:colOff>
      <xdr:row>157</xdr:row>
      <xdr:rowOff>71436</xdr:rowOff>
    </xdr:from>
    <xdr:ext cx="8181976" cy="4005392"/>
    <xdr:sp macro="" textlink="">
      <xdr:nvSpPr>
        <xdr:cNvPr id="2" name="TextBox 1"/>
        <xdr:cNvSpPr txBox="1"/>
      </xdr:nvSpPr>
      <xdr:spPr>
        <a:xfrm>
          <a:off x="201007" y="36575999"/>
          <a:ext cx="8181976" cy="4005392"/>
        </a:xfrm>
        <a:prstGeom prst="rect">
          <a:avLst/>
        </a:prstGeom>
        <a:solidFill>
          <a:sysClr val="window" lastClr="FFFFFF"/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spAutoFit/>
        </a:bodyPr>
        <a:lstStyle/>
        <a:p>
          <a:r>
            <a:rPr lang="en-US" sz="1400">
              <a:effectLst/>
              <a:latin typeface="+mn-lt"/>
              <a:ea typeface="+mn-ea"/>
              <a:cs typeface="+mn-cs"/>
            </a:rPr>
            <a:t>Notes:</a:t>
          </a:r>
        </a:p>
        <a:p>
          <a:pPr lvl="0"/>
          <a:r>
            <a:rPr lang="en-US" sz="1400">
              <a:effectLst/>
              <a:latin typeface="+mn-lt"/>
              <a:ea typeface="+mn-ea"/>
              <a:cs typeface="+mn-cs"/>
            </a:rPr>
            <a:t>- Expected ReA3 beam intensities and the corresponding maximum energy is listed in the table assuming acceleration of ions in the He-like charge state. The minimum energy is 300 keV/u; higher energies can in principle be reached up to the limit of about 6 MeV/u in selected cases, at reduced intensity. Please contact Antonio Villari for assistance if you would like to propose use of a higher energy.</a:t>
          </a:r>
        </a:p>
        <a:p>
          <a:pPr lvl="0"/>
          <a:r>
            <a:rPr lang="en-US" sz="1400">
              <a:effectLst/>
              <a:latin typeface="+mn-lt"/>
              <a:ea typeface="+mn-ea"/>
              <a:cs typeface="+mn-cs"/>
            </a:rPr>
            <a:t>- The ReA3 beam has a microstructure of 80.5 MHz and a macrostructure varying from about 1 Hz to 10 Hz.  Typical duty cycle varies from 10% to a maximum of 40%. The choice of the duty cycle and frequency is a compromise between the charge state to be accelerated and the experimental apparatus.</a:t>
          </a:r>
        </a:p>
        <a:p>
          <a:pPr lvl="0"/>
          <a:r>
            <a:rPr lang="en-US" sz="1400">
              <a:effectLst/>
              <a:latin typeface="+mn-lt"/>
              <a:ea typeface="+mn-ea"/>
              <a:cs typeface="+mn-cs"/>
            </a:rPr>
            <a:t>- All beams may be contaminated by their daughters and grand-daughters. Experiments should expect a level of contamination of the order of 20% or higher. Some beams can also have stable contamination, depending on the charge state used in the acceleration.</a:t>
          </a:r>
        </a:p>
        <a:p>
          <a:pPr lvl="0"/>
          <a:r>
            <a:rPr lang="en-US" sz="1400">
              <a:effectLst/>
              <a:latin typeface="+mn-lt"/>
              <a:ea typeface="+mn-ea"/>
              <a:cs typeface="+mn-cs"/>
            </a:rPr>
            <a:t>- g/i refers to presence of ground state and isomeric state</a:t>
          </a:r>
        </a:p>
        <a:p>
          <a:pPr lvl="0"/>
          <a:r>
            <a:rPr lang="en-US" sz="1400">
              <a:effectLst/>
              <a:latin typeface="+mn-lt"/>
              <a:ea typeface="+mn-ea"/>
              <a:cs typeface="+mn-cs"/>
            </a:rPr>
            <a:t>- Isotopes with lifetimes longer than 10 minutes can be difficult to tune.  Please contact Antonio Villari for assistance if you need a long-lived isotope and would like to use any of these beams for your proposal.</a:t>
          </a:r>
        </a:p>
        <a:p>
          <a:pPr lvl="0"/>
          <a:r>
            <a:rPr lang="en-US" sz="1400">
              <a:effectLst/>
              <a:latin typeface="+mn-lt"/>
              <a:ea typeface="+mn-ea"/>
              <a:cs typeface="+mn-cs"/>
            </a:rPr>
            <a:t>- Additional beams not on the list may be possible. Requests for new stable beams can be sent to the Manager for User Relations, Jill Berryman, in the form of a letter to the NSCL Director. New radioactive beam requests can be made via a Letter of Intent during a period when the PAC is accepting proposals.</a:t>
          </a:r>
        </a:p>
        <a:p>
          <a:endParaRPr kumimoji="0" lang="en-US" sz="1200" b="0" i="1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 panose="020B0604020202020204" pitchFamily="34" charset="0"/>
            <a:ea typeface="+mn-ea"/>
            <a:cs typeface="Arial" panose="020B0604020202020204" pitchFamily="34" charset="0"/>
            <a:sym typeface="Helvetic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tabSelected="1" zoomScale="80" zoomScaleNormal="80" workbookViewId="0">
      <selection activeCell="A2" sqref="A2:J2"/>
    </sheetView>
  </sheetViews>
  <sheetFormatPr defaultColWidth="8.85546875" defaultRowHeight="15" x14ac:dyDescent="0.25"/>
  <cols>
    <col min="1" max="1" width="2.140625" style="11" bestFit="1" customWidth="1"/>
    <col min="2" max="2" width="3.85546875" style="9" customWidth="1"/>
    <col min="3" max="3" width="3.140625" style="9" bestFit="1" customWidth="1"/>
    <col min="4" max="4" width="9.7109375" style="9" customWidth="1"/>
    <col min="5" max="5" width="5.7109375" style="9" customWidth="1"/>
    <col min="6" max="6" width="10.5703125" style="12" customWidth="1"/>
    <col min="7" max="7" width="6.85546875" style="12" customWidth="1"/>
    <col min="8" max="8" width="4" style="12" customWidth="1"/>
    <col min="9" max="9" width="15" style="9" customWidth="1"/>
    <col min="10" max="10" width="15.28515625" style="13" bestFit="1" customWidth="1"/>
    <col min="11" max="16384" width="8.85546875" style="2"/>
  </cols>
  <sheetData>
    <row r="1" spans="1:12" ht="38.25" customHeight="1" x14ac:dyDescent="0.25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69" customHeight="1" x14ac:dyDescent="0.25">
      <c r="A2" s="20" t="s">
        <v>37</v>
      </c>
      <c r="B2" s="21"/>
      <c r="C2" s="21"/>
      <c r="D2" s="21"/>
      <c r="E2" s="21"/>
      <c r="F2" s="21"/>
      <c r="G2" s="21"/>
      <c r="H2" s="21"/>
      <c r="I2" s="21"/>
      <c r="J2" s="21"/>
    </row>
    <row r="3" spans="1:12" s="1" customFormat="1" ht="45" x14ac:dyDescent="0.25">
      <c r="A3" s="9"/>
      <c r="B3" s="10" t="s">
        <v>0</v>
      </c>
      <c r="C3" s="10" t="s">
        <v>36</v>
      </c>
      <c r="D3" s="10" t="s">
        <v>1</v>
      </c>
      <c r="E3" s="10" t="s">
        <v>2</v>
      </c>
      <c r="F3" s="10" t="s">
        <v>3</v>
      </c>
      <c r="G3" s="10"/>
      <c r="H3" s="10"/>
      <c r="I3" s="10" t="s">
        <v>4</v>
      </c>
      <c r="J3" s="8" t="s">
        <v>5</v>
      </c>
    </row>
    <row r="4" spans="1:12" x14ac:dyDescent="0.25">
      <c r="B4" s="14">
        <v>22</v>
      </c>
      <c r="C4" s="14">
        <v>12</v>
      </c>
      <c r="D4" s="14" t="s">
        <v>6</v>
      </c>
      <c r="E4" s="14" t="s">
        <v>7</v>
      </c>
      <c r="F4" s="14">
        <v>3.8755000000000002</v>
      </c>
      <c r="G4" s="14" t="s">
        <v>8</v>
      </c>
      <c r="H4" s="14"/>
      <c r="I4" s="15">
        <v>870</v>
      </c>
      <c r="J4" s="13">
        <f>0.6346*(B4/(C4-2))^2-4.9543*(B4/(C4-2))+13.32</f>
        <v>5.4920039999999997</v>
      </c>
    </row>
    <row r="5" spans="1:12" x14ac:dyDescent="0.25">
      <c r="B5" s="14">
        <v>23</v>
      </c>
      <c r="C5" s="14">
        <v>12</v>
      </c>
      <c r="D5" s="14" t="s">
        <v>6</v>
      </c>
      <c r="E5" s="14" t="s">
        <v>7</v>
      </c>
      <c r="F5" s="14">
        <v>11.317</v>
      </c>
      <c r="G5" s="14" t="s">
        <v>8</v>
      </c>
      <c r="H5" s="14"/>
      <c r="I5" s="15">
        <v>18000</v>
      </c>
      <c r="J5" s="13">
        <f>0.6346*(B5/(C5-2))^2-4.9543*(B5/(C5-2))+13.32</f>
        <v>5.2821440000000024</v>
      </c>
    </row>
    <row r="7" spans="1:12" ht="45" x14ac:dyDescent="0.25">
      <c r="B7" s="10" t="s">
        <v>0</v>
      </c>
      <c r="C7" s="10" t="s">
        <v>36</v>
      </c>
      <c r="D7" s="10" t="s">
        <v>1</v>
      </c>
      <c r="E7" s="10" t="s">
        <v>2</v>
      </c>
      <c r="F7" s="10" t="s">
        <v>3</v>
      </c>
      <c r="G7" s="10"/>
      <c r="H7" s="10"/>
      <c r="I7" s="10" t="s">
        <v>4</v>
      </c>
      <c r="J7" s="8" t="s">
        <v>5</v>
      </c>
    </row>
    <row r="8" spans="1:12" x14ac:dyDescent="0.25">
      <c r="B8" s="14">
        <v>29</v>
      </c>
      <c r="C8" s="14">
        <v>15</v>
      </c>
      <c r="D8" s="14" t="s">
        <v>9</v>
      </c>
      <c r="E8" s="14" t="s">
        <v>7</v>
      </c>
      <c r="F8" s="14">
        <v>4.1420000000000003</v>
      </c>
      <c r="G8" s="14" t="s">
        <v>8</v>
      </c>
      <c r="H8" s="14"/>
      <c r="I8" s="15">
        <v>640</v>
      </c>
      <c r="J8" s="13">
        <f t="shared" ref="J8:J13" si="0">0.6346*(B8/(C8-2))^2-4.9543*(B8/(C8-2))+13.32</f>
        <v>5.4260798816568059</v>
      </c>
    </row>
    <row r="9" spans="1:12" x14ac:dyDescent="0.25">
      <c r="B9" s="14">
        <v>30</v>
      </c>
      <c r="C9" s="14">
        <v>15</v>
      </c>
      <c r="D9" s="14" t="s">
        <v>9</v>
      </c>
      <c r="E9" s="14" t="s">
        <v>7</v>
      </c>
      <c r="F9" s="14">
        <v>2.4980000000000002</v>
      </c>
      <c r="G9" s="14" t="s">
        <v>10</v>
      </c>
      <c r="H9" s="14"/>
      <c r="I9" s="15">
        <v>3100</v>
      </c>
      <c r="J9" s="13">
        <f t="shared" si="0"/>
        <v>5.2665266272189371</v>
      </c>
    </row>
    <row r="10" spans="1:12" ht="15.75" x14ac:dyDescent="0.25">
      <c r="B10" s="14">
        <v>32</v>
      </c>
      <c r="C10" s="14">
        <v>15</v>
      </c>
      <c r="D10" s="14" t="s">
        <v>9</v>
      </c>
      <c r="E10" s="14" t="s">
        <v>7</v>
      </c>
      <c r="F10" s="14">
        <v>14.263</v>
      </c>
      <c r="G10" s="14" t="s">
        <v>11</v>
      </c>
      <c r="H10" s="14"/>
      <c r="I10" s="15">
        <v>4600</v>
      </c>
      <c r="J10" s="13">
        <f t="shared" si="0"/>
        <v>4.9699502958579895</v>
      </c>
      <c r="L10" s="3"/>
    </row>
    <row r="11" spans="1:12" x14ac:dyDescent="0.25">
      <c r="B11" s="14">
        <v>33</v>
      </c>
      <c r="C11" s="14">
        <v>15</v>
      </c>
      <c r="D11" s="14" t="s">
        <v>9</v>
      </c>
      <c r="E11" s="14" t="s">
        <v>7</v>
      </c>
      <c r="F11" s="14">
        <v>25.35</v>
      </c>
      <c r="G11" s="14" t="s">
        <v>11</v>
      </c>
      <c r="H11" s="14"/>
      <c r="I11" s="15">
        <v>3100</v>
      </c>
      <c r="J11" s="13">
        <f t="shared" si="0"/>
        <v>4.8329272189349126</v>
      </c>
    </row>
    <row r="12" spans="1:12" x14ac:dyDescent="0.25">
      <c r="B12" s="14">
        <v>34</v>
      </c>
      <c r="C12" s="14">
        <v>15</v>
      </c>
      <c r="D12" s="14" t="s">
        <v>9</v>
      </c>
      <c r="E12" s="14" t="s">
        <v>7</v>
      </c>
      <c r="F12" s="14">
        <v>12.43</v>
      </c>
      <c r="G12" s="14" t="s">
        <v>8</v>
      </c>
      <c r="H12" s="14"/>
      <c r="I12" s="15">
        <v>1200</v>
      </c>
      <c r="J12" s="13">
        <f t="shared" si="0"/>
        <v>4.703414201183433</v>
      </c>
    </row>
    <row r="13" spans="1:12" x14ac:dyDescent="0.25">
      <c r="B13" s="14">
        <v>35</v>
      </c>
      <c r="C13" s="14">
        <v>15</v>
      </c>
      <c r="D13" s="14" t="s">
        <v>9</v>
      </c>
      <c r="E13" s="14" t="s">
        <v>7</v>
      </c>
      <c r="F13" s="14">
        <v>47.3</v>
      </c>
      <c r="G13" s="14" t="s">
        <v>8</v>
      </c>
      <c r="H13" s="14"/>
      <c r="I13" s="15">
        <v>390</v>
      </c>
      <c r="J13" s="13">
        <f t="shared" si="0"/>
        <v>4.5814112426035507</v>
      </c>
    </row>
    <row r="15" spans="1:12" s="4" customFormat="1" ht="45" x14ac:dyDescent="0.25">
      <c r="A15" s="11"/>
      <c r="B15" s="10" t="s">
        <v>0</v>
      </c>
      <c r="C15" s="10" t="s">
        <v>36</v>
      </c>
      <c r="D15" s="10" t="s">
        <v>1</v>
      </c>
      <c r="E15" s="10" t="s">
        <v>2</v>
      </c>
      <c r="F15" s="10" t="s">
        <v>3</v>
      </c>
      <c r="G15" s="10"/>
      <c r="H15" s="10"/>
      <c r="I15" s="10" t="s">
        <v>4</v>
      </c>
      <c r="J15" s="8" t="s">
        <v>5</v>
      </c>
    </row>
    <row r="16" spans="1:12" s="4" customFormat="1" x14ac:dyDescent="0.25">
      <c r="A16" s="11"/>
      <c r="B16" s="14">
        <v>31</v>
      </c>
      <c r="C16" s="14">
        <v>16</v>
      </c>
      <c r="D16" s="14" t="s">
        <v>12</v>
      </c>
      <c r="E16" s="14" t="s">
        <v>7</v>
      </c>
      <c r="F16" s="14">
        <v>2.5720000000000001</v>
      </c>
      <c r="G16" s="14" t="s">
        <v>8</v>
      </c>
      <c r="H16" s="14"/>
      <c r="I16" s="15">
        <v>4300</v>
      </c>
      <c r="J16" s="13">
        <f t="shared" ref="J16:J20" si="1">0.6346*(B16/(C16-2))^2-4.9543*(B16/(C16-2))+13.32</f>
        <v>5.4612469387755116</v>
      </c>
      <c r="L16" s="5"/>
    </row>
    <row r="17" spans="1:14" s="4" customFormat="1" x14ac:dyDescent="0.25">
      <c r="A17" s="11"/>
      <c r="B17" s="14">
        <v>35</v>
      </c>
      <c r="C17" s="14">
        <v>16</v>
      </c>
      <c r="D17" s="14" t="s">
        <v>12</v>
      </c>
      <c r="E17" s="14" t="s">
        <v>7</v>
      </c>
      <c r="F17" s="14">
        <v>87.37</v>
      </c>
      <c r="G17" s="14" t="s">
        <v>11</v>
      </c>
      <c r="H17" s="14"/>
      <c r="I17" s="15">
        <v>18500</v>
      </c>
      <c r="J17" s="13">
        <f t="shared" si="1"/>
        <v>4.900500000000001</v>
      </c>
      <c r="L17" s="5"/>
    </row>
    <row r="18" spans="1:14" s="4" customFormat="1" x14ac:dyDescent="0.25">
      <c r="A18" s="11"/>
      <c r="B18" s="14">
        <v>37</v>
      </c>
      <c r="C18" s="14">
        <v>16</v>
      </c>
      <c r="D18" s="14" t="s">
        <v>12</v>
      </c>
      <c r="E18" s="14" t="s">
        <v>7</v>
      </c>
      <c r="F18" s="14">
        <v>5.05</v>
      </c>
      <c r="G18" s="14" t="s">
        <v>10</v>
      </c>
      <c r="H18" s="14"/>
      <c r="I18" s="15">
        <v>3250</v>
      </c>
      <c r="J18" s="13">
        <f t="shared" si="1"/>
        <v>4.6589795918367365</v>
      </c>
      <c r="L18" s="5"/>
    </row>
    <row r="19" spans="1:14" s="4" customFormat="1" x14ac:dyDescent="0.25">
      <c r="A19" s="11"/>
      <c r="B19" s="14">
        <v>38</v>
      </c>
      <c r="C19" s="14">
        <v>16</v>
      </c>
      <c r="D19" s="14" t="s">
        <v>12</v>
      </c>
      <c r="E19" s="14" t="s">
        <v>7</v>
      </c>
      <c r="F19" s="14">
        <v>170.3</v>
      </c>
      <c r="G19" s="14" t="s">
        <v>10</v>
      </c>
      <c r="H19" s="14"/>
      <c r="I19" s="15">
        <v>1200</v>
      </c>
      <c r="J19" s="13">
        <f t="shared" si="1"/>
        <v>4.5479326530612258</v>
      </c>
      <c r="K19" s="5"/>
      <c r="L19" s="5"/>
    </row>
    <row r="20" spans="1:14" s="4" customFormat="1" x14ac:dyDescent="0.25">
      <c r="A20" s="11"/>
      <c r="B20" s="14">
        <v>39</v>
      </c>
      <c r="C20" s="14">
        <v>16</v>
      </c>
      <c r="D20" s="14" t="s">
        <v>12</v>
      </c>
      <c r="E20" s="14" t="s">
        <v>7</v>
      </c>
      <c r="F20" s="14">
        <v>11</v>
      </c>
      <c r="G20" s="14" t="s">
        <v>8</v>
      </c>
      <c r="H20" s="14"/>
      <c r="I20" s="15">
        <v>440</v>
      </c>
      <c r="J20" s="13">
        <f t="shared" si="1"/>
        <v>4.4433612244897951</v>
      </c>
      <c r="K20" s="6"/>
    </row>
    <row r="21" spans="1:14" x14ac:dyDescent="0.25">
      <c r="K21" s="7"/>
      <c r="L21" s="7"/>
      <c r="M21" s="7"/>
      <c r="N21" s="7"/>
    </row>
    <row r="22" spans="1:14" ht="45" x14ac:dyDescent="0.25">
      <c r="B22" s="10" t="s">
        <v>0</v>
      </c>
      <c r="C22" s="10" t="s">
        <v>36</v>
      </c>
      <c r="D22" s="10" t="s">
        <v>1</v>
      </c>
      <c r="E22" s="10" t="s">
        <v>2</v>
      </c>
      <c r="F22" s="10" t="s">
        <v>3</v>
      </c>
      <c r="G22" s="10"/>
      <c r="H22" s="10"/>
      <c r="I22" s="10" t="s">
        <v>4</v>
      </c>
      <c r="J22" s="8" t="s">
        <v>5</v>
      </c>
    </row>
    <row r="23" spans="1:14" x14ac:dyDescent="0.25">
      <c r="B23" s="14">
        <v>32</v>
      </c>
      <c r="C23" s="14">
        <v>17</v>
      </c>
      <c r="D23" s="14" t="s">
        <v>13</v>
      </c>
      <c r="E23" s="14" t="s">
        <v>7</v>
      </c>
      <c r="F23" s="14">
        <v>298</v>
      </c>
      <c r="G23" s="14" t="s">
        <v>14</v>
      </c>
      <c r="H23" s="14"/>
      <c r="I23" s="15">
        <v>1100</v>
      </c>
      <c r="J23" s="13">
        <f t="shared" ref="J23:J31" si="2">0.6346*(B23/(C23-2))^2-4.9543*(B23/(C23-2))+13.32</f>
        <v>5.6389617777777783</v>
      </c>
    </row>
    <row r="24" spans="1:14" x14ac:dyDescent="0.25">
      <c r="B24" s="14">
        <v>33</v>
      </c>
      <c r="C24" s="14">
        <v>17</v>
      </c>
      <c r="D24" s="14" t="s">
        <v>13</v>
      </c>
      <c r="E24" s="14" t="s">
        <v>7</v>
      </c>
      <c r="F24" s="14">
        <v>2.5110000000000001</v>
      </c>
      <c r="G24" s="14" t="s">
        <v>8</v>
      </c>
      <c r="H24" s="14"/>
      <c r="I24" s="15">
        <v>17000</v>
      </c>
      <c r="J24" s="13">
        <f t="shared" si="2"/>
        <v>5.4920039999999997</v>
      </c>
    </row>
    <row r="25" spans="1:14" x14ac:dyDescent="0.25">
      <c r="B25" s="14">
        <v>34</v>
      </c>
      <c r="C25" s="14">
        <v>17</v>
      </c>
      <c r="D25" s="14" t="s">
        <v>13</v>
      </c>
      <c r="E25" s="14" t="s">
        <v>15</v>
      </c>
      <c r="F25" s="14">
        <v>1.5266</v>
      </c>
      <c r="G25" s="14" t="s">
        <v>8</v>
      </c>
      <c r="H25" s="14"/>
      <c r="I25" s="15">
        <v>88000</v>
      </c>
      <c r="J25" s="13">
        <f t="shared" si="2"/>
        <v>5.3506871111111121</v>
      </c>
    </row>
    <row r="26" spans="1:14" x14ac:dyDescent="0.25">
      <c r="B26" s="14">
        <v>38</v>
      </c>
      <c r="C26" s="14">
        <v>17</v>
      </c>
      <c r="D26" s="14" t="s">
        <v>13</v>
      </c>
      <c r="E26" s="14" t="s">
        <v>15</v>
      </c>
      <c r="F26" s="14">
        <v>37.24</v>
      </c>
      <c r="G26" s="14" t="s">
        <v>10</v>
      </c>
      <c r="H26" s="14"/>
      <c r="I26" s="15">
        <v>52000</v>
      </c>
      <c r="J26" s="13">
        <f t="shared" si="2"/>
        <v>4.8418284444444453</v>
      </c>
    </row>
    <row r="27" spans="1:14" x14ac:dyDescent="0.25">
      <c r="B27" s="14">
        <v>39</v>
      </c>
      <c r="C27" s="14">
        <v>17</v>
      </c>
      <c r="D27" s="14" t="s">
        <v>13</v>
      </c>
      <c r="E27" s="14" t="s">
        <v>7</v>
      </c>
      <c r="F27" s="14">
        <v>56.2</v>
      </c>
      <c r="G27" s="14" t="s">
        <v>10</v>
      </c>
      <c r="H27" s="14"/>
      <c r="I27" s="15">
        <v>22000</v>
      </c>
      <c r="J27" s="13">
        <f t="shared" si="2"/>
        <v>4.7287160000000004</v>
      </c>
    </row>
    <row r="28" spans="1:14" x14ac:dyDescent="0.25">
      <c r="B28" s="14">
        <v>40</v>
      </c>
      <c r="C28" s="14">
        <v>17</v>
      </c>
      <c r="D28" s="14" t="s">
        <v>13</v>
      </c>
      <c r="E28" s="14" t="s">
        <v>7</v>
      </c>
      <c r="F28" s="14">
        <v>1.35</v>
      </c>
      <c r="G28" s="14" t="s">
        <v>10</v>
      </c>
      <c r="H28" s="14"/>
      <c r="I28" s="15">
        <v>5700</v>
      </c>
      <c r="J28" s="13">
        <f t="shared" si="2"/>
        <v>4.6212444444444447</v>
      </c>
    </row>
    <row r="29" spans="1:14" x14ac:dyDescent="0.25">
      <c r="B29" s="14">
        <v>41</v>
      </c>
      <c r="C29" s="14">
        <v>17</v>
      </c>
      <c r="D29" s="14" t="s">
        <v>13</v>
      </c>
      <c r="E29" s="14" t="s">
        <v>7</v>
      </c>
      <c r="F29" s="14">
        <v>38.4</v>
      </c>
      <c r="G29" s="14" t="s">
        <v>8</v>
      </c>
      <c r="H29" s="14"/>
      <c r="I29" s="15">
        <v>2700</v>
      </c>
      <c r="J29" s="13">
        <f t="shared" si="2"/>
        <v>4.5194137777777783</v>
      </c>
    </row>
    <row r="30" spans="1:14" x14ac:dyDescent="0.25">
      <c r="B30" s="14">
        <v>42</v>
      </c>
      <c r="C30" s="14">
        <v>17</v>
      </c>
      <c r="D30" s="14" t="s">
        <v>13</v>
      </c>
      <c r="E30" s="14" t="s">
        <v>7</v>
      </c>
      <c r="F30" s="14">
        <v>6.8</v>
      </c>
      <c r="G30" s="14" t="s">
        <v>8</v>
      </c>
      <c r="H30" s="14"/>
      <c r="I30" s="15">
        <v>1000</v>
      </c>
      <c r="J30" s="13">
        <f t="shared" si="2"/>
        <v>4.4232240000000012</v>
      </c>
    </row>
    <row r="31" spans="1:14" x14ac:dyDescent="0.25">
      <c r="B31" s="14">
        <v>43</v>
      </c>
      <c r="C31" s="14">
        <v>17</v>
      </c>
      <c r="D31" s="14" t="s">
        <v>13</v>
      </c>
      <c r="E31" s="14" t="s">
        <v>7</v>
      </c>
      <c r="F31" s="14">
        <v>3.13</v>
      </c>
      <c r="G31" s="14" t="s">
        <v>8</v>
      </c>
      <c r="H31" s="14"/>
      <c r="I31" s="15">
        <v>580</v>
      </c>
      <c r="J31" s="13">
        <f t="shared" si="2"/>
        <v>4.3326751111111115</v>
      </c>
    </row>
    <row r="32" spans="1:14" x14ac:dyDescent="0.25">
      <c r="B32" s="14"/>
      <c r="C32" s="14"/>
      <c r="D32" s="14"/>
      <c r="E32" s="14"/>
      <c r="F32" s="14"/>
      <c r="G32" s="14"/>
      <c r="H32" s="14"/>
      <c r="I32" s="14"/>
    </row>
    <row r="33" spans="2:10" ht="45" x14ac:dyDescent="0.25">
      <c r="B33" s="10" t="s">
        <v>0</v>
      </c>
      <c r="C33" s="10" t="s">
        <v>36</v>
      </c>
      <c r="D33" s="10" t="s">
        <v>1</v>
      </c>
      <c r="E33" s="10" t="s">
        <v>2</v>
      </c>
      <c r="F33" s="10" t="s">
        <v>3</v>
      </c>
      <c r="G33" s="10"/>
      <c r="H33" s="10"/>
      <c r="I33" s="10" t="s">
        <v>4</v>
      </c>
      <c r="J33" s="8" t="s">
        <v>5</v>
      </c>
    </row>
    <row r="34" spans="2:10" x14ac:dyDescent="0.25">
      <c r="B34" s="14">
        <v>34</v>
      </c>
      <c r="C34" s="14">
        <v>18</v>
      </c>
      <c r="D34" s="14" t="s">
        <v>16</v>
      </c>
      <c r="E34" s="14" t="s">
        <v>7</v>
      </c>
      <c r="F34" s="14">
        <v>843.8</v>
      </c>
      <c r="G34" s="14" t="s">
        <v>14</v>
      </c>
      <c r="H34" s="14"/>
      <c r="I34" s="15">
        <v>3300</v>
      </c>
      <c r="J34" s="13">
        <f t="shared" ref="J34:J43" si="3">0.6346*(B34/(C34-2))^2-4.9543*(B34/(C34-2))+13.32</f>
        <v>5.6577281250000002</v>
      </c>
    </row>
    <row r="35" spans="2:10" x14ac:dyDescent="0.25">
      <c r="B35" s="14">
        <v>35</v>
      </c>
      <c r="C35" s="14">
        <v>18</v>
      </c>
      <c r="D35" s="14" t="s">
        <v>16</v>
      </c>
      <c r="E35" s="14" t="s">
        <v>7</v>
      </c>
      <c r="F35" s="14">
        <v>1.7756000000000001</v>
      </c>
      <c r="G35" s="14" t="s">
        <v>8</v>
      </c>
      <c r="H35" s="14"/>
      <c r="I35" s="15">
        <v>34000</v>
      </c>
      <c r="J35" s="13">
        <f t="shared" si="3"/>
        <v>5.5191289062500015</v>
      </c>
    </row>
    <row r="36" spans="2:10" x14ac:dyDescent="0.25">
      <c r="B36" s="14">
        <v>37</v>
      </c>
      <c r="C36" s="14">
        <v>18</v>
      </c>
      <c r="D36" s="14" t="s">
        <v>16</v>
      </c>
      <c r="E36" s="14" t="s">
        <v>7</v>
      </c>
      <c r="F36" s="14">
        <v>35.011000000000003</v>
      </c>
      <c r="G36" s="14" t="s">
        <v>11</v>
      </c>
      <c r="H36" s="14"/>
      <c r="I36" s="15">
        <v>14000</v>
      </c>
      <c r="J36" s="13">
        <f t="shared" si="3"/>
        <v>5.2568039062500009</v>
      </c>
    </row>
    <row r="37" spans="2:10" x14ac:dyDescent="0.25">
      <c r="B37" s="14">
        <v>39</v>
      </c>
      <c r="C37" s="14">
        <v>18</v>
      </c>
      <c r="D37" s="14" t="s">
        <v>16</v>
      </c>
      <c r="E37" s="14" t="s">
        <v>7</v>
      </c>
      <c r="F37" s="14">
        <v>269</v>
      </c>
      <c r="G37" s="14" t="s">
        <v>17</v>
      </c>
      <c r="H37" s="14"/>
      <c r="I37" s="15">
        <v>100000</v>
      </c>
      <c r="J37" s="13">
        <f t="shared" si="3"/>
        <v>5.0143101562499997</v>
      </c>
    </row>
    <row r="38" spans="2:10" x14ac:dyDescent="0.25">
      <c r="B38" s="14">
        <v>41</v>
      </c>
      <c r="C38" s="14">
        <v>18</v>
      </c>
      <c r="D38" s="14" t="s">
        <v>16</v>
      </c>
      <c r="E38" s="14" t="s">
        <v>7</v>
      </c>
      <c r="F38" s="14">
        <v>109.61</v>
      </c>
      <c r="G38" s="14" t="s">
        <v>10</v>
      </c>
      <c r="H38" s="14"/>
      <c r="I38" s="15">
        <v>31000</v>
      </c>
      <c r="J38" s="13">
        <f t="shared" si="3"/>
        <v>4.7916476562500012</v>
      </c>
    </row>
    <row r="39" spans="2:10" x14ac:dyDescent="0.25">
      <c r="B39" s="14">
        <v>42</v>
      </c>
      <c r="C39" s="14">
        <v>18</v>
      </c>
      <c r="D39" s="14" t="s">
        <v>16</v>
      </c>
      <c r="E39" s="14" t="s">
        <v>7</v>
      </c>
      <c r="F39" s="14">
        <v>32.9</v>
      </c>
      <c r="G39" s="14" t="s">
        <v>17</v>
      </c>
      <c r="H39" s="14"/>
      <c r="I39" s="15">
        <v>31000</v>
      </c>
      <c r="J39" s="13">
        <f t="shared" si="3"/>
        <v>4.6877531250000004</v>
      </c>
    </row>
    <row r="40" spans="2:10" x14ac:dyDescent="0.25">
      <c r="B40" s="14">
        <v>43</v>
      </c>
      <c r="C40" s="14">
        <v>18</v>
      </c>
      <c r="D40" s="14" t="s">
        <v>16</v>
      </c>
      <c r="E40" s="14" t="s">
        <v>7</v>
      </c>
      <c r="F40" s="14">
        <v>5.37</v>
      </c>
      <c r="G40" s="14" t="s">
        <v>10</v>
      </c>
      <c r="H40" s="14"/>
      <c r="I40" s="15">
        <v>18000</v>
      </c>
      <c r="J40" s="13">
        <f t="shared" si="3"/>
        <v>4.5888164062500003</v>
      </c>
    </row>
    <row r="41" spans="2:10" x14ac:dyDescent="0.25">
      <c r="B41" s="14">
        <v>44</v>
      </c>
      <c r="C41" s="14">
        <v>18</v>
      </c>
      <c r="D41" s="14" t="s">
        <v>16</v>
      </c>
      <c r="E41" s="14" t="s">
        <v>7</v>
      </c>
      <c r="F41" s="14">
        <v>11.87</v>
      </c>
      <c r="G41" s="14" t="s">
        <v>10</v>
      </c>
      <c r="H41" s="14"/>
      <c r="I41" s="15">
        <v>7800</v>
      </c>
      <c r="J41" s="13">
        <f t="shared" si="3"/>
        <v>4.4948375000000027</v>
      </c>
    </row>
    <row r="42" spans="2:10" x14ac:dyDescent="0.25">
      <c r="B42" s="14">
        <v>45</v>
      </c>
      <c r="C42" s="14">
        <v>18</v>
      </c>
      <c r="D42" s="14" t="s">
        <v>16</v>
      </c>
      <c r="E42" s="14" t="s">
        <v>7</v>
      </c>
      <c r="F42" s="14">
        <v>21.48</v>
      </c>
      <c r="G42" s="14" t="s">
        <v>8</v>
      </c>
      <c r="H42" s="14"/>
      <c r="I42" s="15">
        <v>2700</v>
      </c>
      <c r="J42" s="13">
        <f t="shared" si="3"/>
        <v>4.4058164062500005</v>
      </c>
    </row>
    <row r="43" spans="2:10" x14ac:dyDescent="0.25">
      <c r="B43" s="14">
        <v>46</v>
      </c>
      <c r="C43" s="14">
        <v>18</v>
      </c>
      <c r="D43" s="14" t="s">
        <v>16</v>
      </c>
      <c r="E43" s="14" t="s">
        <v>7</v>
      </c>
      <c r="F43" s="14">
        <v>3.13</v>
      </c>
      <c r="G43" s="14" t="s">
        <v>8</v>
      </c>
      <c r="H43" s="14"/>
      <c r="I43" s="15">
        <v>700</v>
      </c>
      <c r="J43" s="13">
        <f t="shared" si="3"/>
        <v>4.3217531250000008</v>
      </c>
    </row>
    <row r="44" spans="2:10" x14ac:dyDescent="0.25">
      <c r="B44" s="14"/>
      <c r="C44" s="14"/>
      <c r="D44" s="14"/>
      <c r="E44" s="14"/>
      <c r="F44" s="14"/>
      <c r="G44" s="14"/>
      <c r="H44" s="14"/>
      <c r="I44" s="14"/>
    </row>
    <row r="45" spans="2:10" ht="45" x14ac:dyDescent="0.25">
      <c r="B45" s="10" t="s">
        <v>0</v>
      </c>
      <c r="C45" s="10" t="s">
        <v>36</v>
      </c>
      <c r="D45" s="10" t="s">
        <v>1</v>
      </c>
      <c r="E45" s="10" t="s">
        <v>2</v>
      </c>
      <c r="F45" s="10" t="s">
        <v>3</v>
      </c>
      <c r="G45" s="10"/>
      <c r="H45" s="10"/>
      <c r="I45" s="10" t="s">
        <v>4</v>
      </c>
      <c r="J45" s="8" t="s">
        <v>5</v>
      </c>
    </row>
    <row r="46" spans="2:10" x14ac:dyDescent="0.25">
      <c r="B46" s="14">
        <v>37</v>
      </c>
      <c r="C46" s="14">
        <v>19</v>
      </c>
      <c r="D46" s="14" t="s">
        <v>18</v>
      </c>
      <c r="E46" s="14" t="s">
        <v>7</v>
      </c>
      <c r="F46" s="14">
        <v>1.2</v>
      </c>
      <c r="G46" s="14" t="s">
        <v>8</v>
      </c>
      <c r="H46" s="14"/>
      <c r="I46" s="15">
        <v>12000</v>
      </c>
      <c r="J46" s="13">
        <f t="shared" ref="J46:J53" si="4">0.6346*(B46/(C46-2))^2-4.9543*(B46/(C46-2))+13.32</f>
        <v>5.5432273356401396</v>
      </c>
    </row>
    <row r="47" spans="2:10" x14ac:dyDescent="0.25">
      <c r="B47" s="14">
        <v>38</v>
      </c>
      <c r="C47" s="14">
        <v>19</v>
      </c>
      <c r="D47" s="14" t="s">
        <v>18</v>
      </c>
      <c r="E47" s="14" t="s">
        <v>15</v>
      </c>
      <c r="F47" s="14">
        <v>7.6360000000000001</v>
      </c>
      <c r="G47" s="14" t="s">
        <v>10</v>
      </c>
      <c r="H47" s="14"/>
      <c r="I47" s="15">
        <v>79000</v>
      </c>
      <c r="J47" s="13">
        <f t="shared" si="4"/>
        <v>5.4164865051903126</v>
      </c>
    </row>
    <row r="48" spans="2:10" x14ac:dyDescent="0.25">
      <c r="B48" s="14">
        <v>42</v>
      </c>
      <c r="C48" s="14">
        <v>19</v>
      </c>
      <c r="D48" s="14" t="s">
        <v>18</v>
      </c>
      <c r="E48" s="14" t="s">
        <v>7</v>
      </c>
      <c r="F48" s="14">
        <v>12.4</v>
      </c>
      <c r="G48" s="14" t="s">
        <v>19</v>
      </c>
      <c r="H48" s="14"/>
      <c r="I48" s="15">
        <v>39000</v>
      </c>
      <c r="J48" s="13">
        <f t="shared" si="4"/>
        <v>4.953440138408304</v>
      </c>
    </row>
    <row r="49" spans="2:10" x14ac:dyDescent="0.25">
      <c r="B49" s="14">
        <v>43</v>
      </c>
      <c r="C49" s="14">
        <v>19</v>
      </c>
      <c r="D49" s="14" t="s">
        <v>18</v>
      </c>
      <c r="E49" s="14" t="s">
        <v>7</v>
      </c>
      <c r="F49" s="14">
        <v>22.3</v>
      </c>
      <c r="G49" s="14" t="s">
        <v>19</v>
      </c>
      <c r="H49" s="14"/>
      <c r="I49" s="15">
        <v>68000</v>
      </c>
      <c r="J49" s="13">
        <f t="shared" si="4"/>
        <v>4.8486577854671289</v>
      </c>
    </row>
    <row r="50" spans="2:10" x14ac:dyDescent="0.25">
      <c r="B50" s="14">
        <v>44</v>
      </c>
      <c r="C50" s="14">
        <v>19</v>
      </c>
      <c r="D50" s="14" t="s">
        <v>18</v>
      </c>
      <c r="E50" s="14" t="s">
        <v>7</v>
      </c>
      <c r="F50" s="14">
        <v>22.1</v>
      </c>
      <c r="G50" s="14" t="s">
        <v>10</v>
      </c>
      <c r="H50" s="14"/>
      <c r="I50" s="15">
        <v>86000</v>
      </c>
      <c r="J50" s="13">
        <f t="shared" si="4"/>
        <v>4.7482671280276811</v>
      </c>
    </row>
    <row r="51" spans="2:10" x14ac:dyDescent="0.25">
      <c r="B51" s="14">
        <v>45</v>
      </c>
      <c r="C51" s="14">
        <v>19</v>
      </c>
      <c r="D51" s="14" t="s">
        <v>18</v>
      </c>
      <c r="E51" s="14" t="s">
        <v>7</v>
      </c>
      <c r="F51" s="14">
        <v>17.3</v>
      </c>
      <c r="G51" s="14" t="s">
        <v>10</v>
      </c>
      <c r="H51" s="14"/>
      <c r="I51" s="15">
        <v>98000</v>
      </c>
      <c r="J51" s="13">
        <f t="shared" si="4"/>
        <v>4.6522681660899661</v>
      </c>
    </row>
    <row r="52" spans="2:10" x14ac:dyDescent="0.25">
      <c r="B52" s="14">
        <v>46</v>
      </c>
      <c r="C52" s="14">
        <v>19</v>
      </c>
      <c r="D52" s="14" t="s">
        <v>18</v>
      </c>
      <c r="E52" s="14" t="s">
        <v>7</v>
      </c>
      <c r="F52" s="14">
        <v>105</v>
      </c>
      <c r="G52" s="14" t="s">
        <v>8</v>
      </c>
      <c r="H52" s="14"/>
      <c r="I52" s="14" t="s">
        <v>20</v>
      </c>
      <c r="J52" s="13">
        <f t="shared" si="4"/>
        <v>4.5606608996539801</v>
      </c>
    </row>
    <row r="53" spans="2:10" x14ac:dyDescent="0.25">
      <c r="B53" s="14">
        <v>47</v>
      </c>
      <c r="C53" s="14">
        <v>19</v>
      </c>
      <c r="D53" s="14" t="s">
        <v>18</v>
      </c>
      <c r="E53" s="14" t="s">
        <v>7</v>
      </c>
      <c r="F53" s="14">
        <v>17.5</v>
      </c>
      <c r="G53" s="14" t="s">
        <v>8</v>
      </c>
      <c r="H53" s="14"/>
      <c r="I53" s="15">
        <v>47000</v>
      </c>
      <c r="J53" s="13">
        <f t="shared" si="4"/>
        <v>4.4734453287197233</v>
      </c>
    </row>
    <row r="54" spans="2:10" x14ac:dyDescent="0.25">
      <c r="B54" s="14"/>
      <c r="C54" s="14"/>
      <c r="D54" s="14"/>
      <c r="E54" s="14"/>
      <c r="F54" s="14"/>
      <c r="G54" s="14"/>
      <c r="H54" s="14"/>
      <c r="I54" s="15"/>
    </row>
    <row r="55" spans="2:10" ht="45" x14ac:dyDescent="0.25">
      <c r="B55" s="10" t="s">
        <v>0</v>
      </c>
      <c r="C55" s="10" t="s">
        <v>36</v>
      </c>
      <c r="D55" s="10" t="s">
        <v>1</v>
      </c>
      <c r="E55" s="10" t="s">
        <v>2</v>
      </c>
      <c r="F55" s="10" t="s">
        <v>3</v>
      </c>
      <c r="G55" s="10"/>
      <c r="H55" s="10"/>
      <c r="I55" s="10" t="s">
        <v>4</v>
      </c>
      <c r="J55" s="8" t="s">
        <v>5</v>
      </c>
    </row>
    <row r="56" spans="2:10" x14ac:dyDescent="0.25">
      <c r="B56" s="14">
        <v>38</v>
      </c>
      <c r="C56" s="14">
        <v>20</v>
      </c>
      <c r="D56" s="9" t="s">
        <v>33</v>
      </c>
      <c r="E56" s="9" t="s">
        <v>7</v>
      </c>
      <c r="F56" s="9">
        <v>444</v>
      </c>
      <c r="G56" s="9" t="s">
        <v>14</v>
      </c>
      <c r="H56" s="9"/>
      <c r="I56" s="16">
        <v>540</v>
      </c>
      <c r="J56" s="13">
        <f>0.6346*(B56/(C56-2))^2-4.9543*(B56/(C56-2))+13.32</f>
        <v>5.6892012345679026</v>
      </c>
    </row>
    <row r="57" spans="2:10" x14ac:dyDescent="0.25">
      <c r="B57" s="14">
        <v>39</v>
      </c>
      <c r="C57" s="14">
        <v>20</v>
      </c>
      <c r="D57" s="9" t="s">
        <v>33</v>
      </c>
      <c r="E57" s="9" t="s">
        <v>7</v>
      </c>
      <c r="F57" s="9">
        <v>860</v>
      </c>
      <c r="G57" s="9" t="s">
        <v>14</v>
      </c>
      <c r="H57" s="9"/>
      <c r="I57" s="16">
        <v>3600</v>
      </c>
      <c r="J57" s="13">
        <f>0.6346*(B57/(C57-2))^2-4.9543*(B57/(C57-2))+13.32</f>
        <v>5.5647777777777776</v>
      </c>
    </row>
    <row r="58" spans="2:10" x14ac:dyDescent="0.25">
      <c r="B58" s="14">
        <v>45</v>
      </c>
      <c r="C58" s="14">
        <v>20</v>
      </c>
      <c r="D58" s="9" t="s">
        <v>33</v>
      </c>
      <c r="E58" s="9" t="s">
        <v>7</v>
      </c>
      <c r="F58" s="9">
        <v>162.61000000000001</v>
      </c>
      <c r="G58" s="9" t="s">
        <v>11</v>
      </c>
      <c r="H58" s="9"/>
      <c r="I58" s="16">
        <v>1440</v>
      </c>
      <c r="J58" s="13">
        <f>0.6346*(B58/(C58-2))^2-4.9543*(B58/(C58-2))+13.32</f>
        <v>4.900500000000001</v>
      </c>
    </row>
    <row r="59" spans="2:10" x14ac:dyDescent="0.25">
      <c r="B59" s="14">
        <v>47</v>
      </c>
      <c r="C59" s="14">
        <v>20</v>
      </c>
      <c r="D59" s="9" t="s">
        <v>33</v>
      </c>
      <c r="E59" s="9" t="s">
        <v>7</v>
      </c>
      <c r="F59" s="9">
        <v>4.5359999999999996</v>
      </c>
      <c r="G59" s="9" t="s">
        <v>11</v>
      </c>
      <c r="H59" s="9"/>
      <c r="I59" s="16">
        <v>3600</v>
      </c>
      <c r="J59" s="13">
        <f>0.6346*(B59/(C59-2))^2-4.9543*(B59/(C59-2))+13.32</f>
        <v>4.7104123456790141</v>
      </c>
    </row>
    <row r="60" spans="2:10" x14ac:dyDescent="0.25">
      <c r="B60" s="14">
        <v>49</v>
      </c>
      <c r="C60" s="14">
        <v>20</v>
      </c>
      <c r="D60" s="9" t="s">
        <v>33</v>
      </c>
      <c r="E60" s="9" t="s">
        <v>7</v>
      </c>
      <c r="F60" s="9">
        <v>8.718</v>
      </c>
      <c r="G60" s="9" t="s">
        <v>10</v>
      </c>
      <c r="H60" s="9"/>
      <c r="I60" s="16">
        <v>720</v>
      </c>
      <c r="J60" s="13">
        <f>0.6346*(B60/(C60-2))^2-4.9543*(B60/(C60-2))+13.32</f>
        <v>4.5359938271604943</v>
      </c>
    </row>
    <row r="61" spans="2:10" x14ac:dyDescent="0.25">
      <c r="B61" s="14"/>
      <c r="C61" s="14"/>
      <c r="F61" s="9"/>
      <c r="G61" s="9"/>
      <c r="H61" s="9"/>
      <c r="I61" s="16"/>
    </row>
    <row r="62" spans="2:10" ht="45" x14ac:dyDescent="0.25">
      <c r="B62" s="10" t="s">
        <v>0</v>
      </c>
      <c r="C62" s="10" t="s">
        <v>36</v>
      </c>
      <c r="D62" s="10" t="s">
        <v>1</v>
      </c>
      <c r="E62" s="10" t="s">
        <v>2</v>
      </c>
      <c r="F62" s="10" t="s">
        <v>3</v>
      </c>
      <c r="G62" s="10"/>
      <c r="H62" s="10"/>
      <c r="I62" s="10" t="s">
        <v>4</v>
      </c>
      <c r="J62" s="8" t="s">
        <v>5</v>
      </c>
    </row>
    <row r="63" spans="2:10" x14ac:dyDescent="0.25">
      <c r="B63" s="14">
        <v>43</v>
      </c>
      <c r="C63" s="14">
        <v>21</v>
      </c>
      <c r="D63" s="9" t="s">
        <v>34</v>
      </c>
      <c r="E63" s="9" t="s">
        <v>15</v>
      </c>
      <c r="F63" s="9">
        <v>3.89</v>
      </c>
      <c r="G63" s="9" t="s">
        <v>19</v>
      </c>
      <c r="H63" s="9"/>
      <c r="I63" s="16">
        <v>600</v>
      </c>
      <c r="J63" s="13">
        <f>0.6346*(B63/(C63-2))^2-4.9543*(B63/(C63-2))+13.32</f>
        <v>5.3579842105263165</v>
      </c>
    </row>
    <row r="64" spans="2:10" x14ac:dyDescent="0.25">
      <c r="B64" s="14">
        <v>44</v>
      </c>
      <c r="C64" s="14">
        <v>21</v>
      </c>
      <c r="D64" s="9" t="s">
        <v>34</v>
      </c>
      <c r="E64" s="9" t="s">
        <v>15</v>
      </c>
      <c r="F64" s="9">
        <v>3.97</v>
      </c>
      <c r="G64" s="9" t="s">
        <v>19</v>
      </c>
      <c r="H64" s="9"/>
      <c r="I64" s="16">
        <v>672.00000000000011</v>
      </c>
      <c r="J64" s="13">
        <f>0.6346*(B64/(C64-2))^2-4.9543*(B64/(C64-2))+13.32</f>
        <v>5.2501684210526314</v>
      </c>
    </row>
    <row r="65" spans="2:10" x14ac:dyDescent="0.25">
      <c r="B65" s="14">
        <v>49</v>
      </c>
      <c r="C65" s="14">
        <v>21</v>
      </c>
      <c r="D65" s="9" t="s">
        <v>34</v>
      </c>
      <c r="E65" s="9" t="s">
        <v>15</v>
      </c>
      <c r="F65" s="9">
        <v>57.18</v>
      </c>
      <c r="G65" s="9" t="s">
        <v>10</v>
      </c>
      <c r="H65" s="9"/>
      <c r="I65" s="16">
        <v>384</v>
      </c>
      <c r="J65" s="13">
        <f>0.6346*(B65/(C65-2))^2-4.9543*(B65/(C65-2))+13.32</f>
        <v>4.7638263157894762</v>
      </c>
    </row>
    <row r="66" spans="2:10" x14ac:dyDescent="0.25">
      <c r="B66" s="14"/>
      <c r="C66" s="14"/>
      <c r="F66" s="9"/>
      <c r="G66" s="9"/>
      <c r="H66" s="9"/>
      <c r="I66" s="16"/>
    </row>
    <row r="67" spans="2:10" ht="45" x14ac:dyDescent="0.25">
      <c r="B67" s="10" t="s">
        <v>0</v>
      </c>
      <c r="C67" s="10" t="s">
        <v>36</v>
      </c>
      <c r="D67" s="10" t="s">
        <v>1</v>
      </c>
      <c r="E67" s="10" t="s">
        <v>2</v>
      </c>
      <c r="F67" s="10" t="s">
        <v>3</v>
      </c>
      <c r="G67" s="10"/>
      <c r="H67" s="10"/>
      <c r="I67" s="10" t="s">
        <v>4</v>
      </c>
      <c r="J67" s="8" t="s">
        <v>5</v>
      </c>
    </row>
    <row r="68" spans="2:10" x14ac:dyDescent="0.25">
      <c r="B68" s="14">
        <v>50</v>
      </c>
      <c r="C68" s="14">
        <v>25</v>
      </c>
      <c r="D68" s="14" t="s">
        <v>21</v>
      </c>
      <c r="E68" s="14" t="s">
        <v>15</v>
      </c>
      <c r="F68" s="14">
        <v>283.2</v>
      </c>
      <c r="G68" s="14" t="s">
        <v>14</v>
      </c>
      <c r="H68" s="14"/>
      <c r="I68" s="15">
        <v>480</v>
      </c>
      <c r="J68" s="13">
        <f t="shared" ref="J68:J75" si="5">0.6346*(B68/(C68-7))^2-4.9543*(B68/(C68-7))+13.32</f>
        <v>4.4546604938271628</v>
      </c>
    </row>
    <row r="69" spans="2:10" x14ac:dyDescent="0.25">
      <c r="B69" s="14">
        <v>51</v>
      </c>
      <c r="C69" s="14">
        <v>25</v>
      </c>
      <c r="D69" s="14" t="s">
        <v>21</v>
      </c>
      <c r="E69" s="14" t="s">
        <v>7</v>
      </c>
      <c r="F69" s="14">
        <v>46.2</v>
      </c>
      <c r="G69" s="14" t="s">
        <v>10</v>
      </c>
      <c r="H69" s="14"/>
      <c r="I69" s="15">
        <v>1800</v>
      </c>
      <c r="J69" s="13">
        <f t="shared" si="5"/>
        <v>4.3772444444444467</v>
      </c>
    </row>
    <row r="70" spans="2:10" x14ac:dyDescent="0.25">
      <c r="B70" s="14">
        <v>52</v>
      </c>
      <c r="C70" s="14">
        <v>25</v>
      </c>
      <c r="D70" s="14" t="s">
        <v>21</v>
      </c>
      <c r="E70" s="14" t="s">
        <v>15</v>
      </c>
      <c r="F70" s="14">
        <v>5.59</v>
      </c>
      <c r="G70" s="14" t="s">
        <v>11</v>
      </c>
      <c r="H70" s="14"/>
      <c r="I70" s="15">
        <v>3600</v>
      </c>
      <c r="J70" s="13">
        <f t="shared" si="5"/>
        <v>4.3037456790123461</v>
      </c>
    </row>
    <row r="71" spans="2:10" x14ac:dyDescent="0.25">
      <c r="B71" s="14">
        <v>53</v>
      </c>
      <c r="C71" s="14">
        <v>25</v>
      </c>
      <c r="D71" s="14" t="s">
        <v>21</v>
      </c>
      <c r="E71" s="14" t="s">
        <v>7</v>
      </c>
      <c r="F71" s="15">
        <v>3700000</v>
      </c>
      <c r="G71" s="14" t="s">
        <v>17</v>
      </c>
      <c r="H71" s="14"/>
      <c r="I71" s="15">
        <v>2800</v>
      </c>
      <c r="J71" s="13">
        <f t="shared" si="5"/>
        <v>4.2341641975308661</v>
      </c>
    </row>
    <row r="72" spans="2:10" x14ac:dyDescent="0.25">
      <c r="B72" s="14">
        <v>54</v>
      </c>
      <c r="C72" s="14">
        <v>25</v>
      </c>
      <c r="D72" s="14" t="s">
        <v>21</v>
      </c>
      <c r="E72" s="14" t="s">
        <v>7</v>
      </c>
      <c r="F72" s="14">
        <v>312.10000000000002</v>
      </c>
      <c r="G72" s="14" t="s">
        <v>11</v>
      </c>
      <c r="H72" s="14"/>
      <c r="I72" s="15">
        <v>2000</v>
      </c>
      <c r="J72" s="13">
        <f t="shared" si="5"/>
        <v>4.1685000000000016</v>
      </c>
    </row>
    <row r="73" spans="2:10" x14ac:dyDescent="0.25">
      <c r="B73" s="14">
        <v>56</v>
      </c>
      <c r="C73" s="14">
        <v>25</v>
      </c>
      <c r="D73" s="14" t="s">
        <v>21</v>
      </c>
      <c r="E73" s="14" t="s">
        <v>7</v>
      </c>
      <c r="F73" s="14">
        <v>2.58</v>
      </c>
      <c r="G73" s="14" t="s">
        <v>19</v>
      </c>
      <c r="H73" s="14"/>
      <c r="I73" s="15">
        <v>1100</v>
      </c>
      <c r="J73" s="13">
        <f t="shared" si="5"/>
        <v>4.0489234567901242</v>
      </c>
    </row>
    <row r="74" spans="2:10" x14ac:dyDescent="0.25">
      <c r="B74" s="14">
        <v>57</v>
      </c>
      <c r="C74" s="14">
        <v>25</v>
      </c>
      <c r="D74" s="14" t="s">
        <v>21</v>
      </c>
      <c r="E74" s="14" t="s">
        <v>7</v>
      </c>
      <c r="F74" s="14">
        <v>85.4</v>
      </c>
      <c r="G74" s="14" t="s">
        <v>8</v>
      </c>
      <c r="H74" s="14"/>
      <c r="I74" s="15">
        <v>530</v>
      </c>
      <c r="J74" s="13">
        <f t="shared" si="5"/>
        <v>3.9950111111111113</v>
      </c>
    </row>
    <row r="75" spans="2:10" x14ac:dyDescent="0.25">
      <c r="B75" s="14">
        <v>58</v>
      </c>
      <c r="C75" s="14">
        <v>25</v>
      </c>
      <c r="D75" s="14" t="s">
        <v>21</v>
      </c>
      <c r="E75" s="14" t="s">
        <v>15</v>
      </c>
      <c r="F75" s="14">
        <v>3</v>
      </c>
      <c r="G75" s="14" t="s">
        <v>8</v>
      </c>
      <c r="H75" s="14"/>
      <c r="I75" s="15">
        <v>360</v>
      </c>
      <c r="J75" s="13">
        <f t="shared" si="5"/>
        <v>3.9450160493827173</v>
      </c>
    </row>
    <row r="77" spans="2:10" ht="45" x14ac:dyDescent="0.25">
      <c r="B77" s="10" t="s">
        <v>0</v>
      </c>
      <c r="C77" s="10" t="s">
        <v>36</v>
      </c>
      <c r="D77" s="10" t="s">
        <v>1</v>
      </c>
      <c r="E77" s="10" t="s">
        <v>2</v>
      </c>
      <c r="F77" s="10" t="s">
        <v>3</v>
      </c>
      <c r="G77" s="10"/>
      <c r="H77" s="10"/>
      <c r="I77" s="10" t="s">
        <v>22</v>
      </c>
      <c r="J77" s="8" t="s">
        <v>5</v>
      </c>
    </row>
    <row r="78" spans="2:10" x14ac:dyDescent="0.25">
      <c r="B78" s="14">
        <v>51</v>
      </c>
      <c r="C78" s="14">
        <v>26</v>
      </c>
      <c r="D78" s="14" t="s">
        <v>23</v>
      </c>
      <c r="E78" s="14" t="s">
        <v>7</v>
      </c>
      <c r="F78" s="14">
        <v>0.3</v>
      </c>
      <c r="G78" s="14" t="s">
        <v>8</v>
      </c>
      <c r="H78" s="14"/>
      <c r="I78" s="15">
        <v>440</v>
      </c>
      <c r="J78" s="13">
        <f t="shared" ref="J78:J84" si="6">0.6346*(B78/(C78-7))^2-4.9543*(B78/(C78-7))+13.32</f>
        <v>4.5939000000000014</v>
      </c>
    </row>
    <row r="79" spans="2:10" x14ac:dyDescent="0.25">
      <c r="B79" s="14">
        <v>52</v>
      </c>
      <c r="C79" s="14">
        <v>26</v>
      </c>
      <c r="D79" s="14" t="s">
        <v>23</v>
      </c>
      <c r="E79" s="14" t="s">
        <v>15</v>
      </c>
      <c r="F79" s="14">
        <v>8.3000000000000007</v>
      </c>
      <c r="G79" s="14" t="s">
        <v>19</v>
      </c>
      <c r="H79" s="14"/>
      <c r="I79" s="15">
        <v>1200</v>
      </c>
      <c r="J79" s="13">
        <f t="shared" si="6"/>
        <v>4.5142105263157912</v>
      </c>
    </row>
    <row r="80" spans="2:10" x14ac:dyDescent="0.25">
      <c r="B80" s="14">
        <v>53</v>
      </c>
      <c r="C80" s="14">
        <v>26</v>
      </c>
      <c r="D80" s="14" t="s">
        <v>23</v>
      </c>
      <c r="E80" s="14" t="s">
        <v>15</v>
      </c>
      <c r="F80" s="14">
        <v>8.5</v>
      </c>
      <c r="G80" s="14" t="s">
        <v>10</v>
      </c>
      <c r="H80" s="14"/>
      <c r="I80" s="15">
        <v>8000</v>
      </c>
      <c r="J80" s="13">
        <f t="shared" si="6"/>
        <v>4.4380368421052641</v>
      </c>
    </row>
    <row r="81" spans="2:10" x14ac:dyDescent="0.25">
      <c r="B81" s="14">
        <v>55</v>
      </c>
      <c r="C81" s="14">
        <v>26</v>
      </c>
      <c r="D81" s="14" t="s">
        <v>23</v>
      </c>
      <c r="E81" s="14" t="s">
        <v>7</v>
      </c>
      <c r="F81" s="14">
        <v>2.7</v>
      </c>
      <c r="G81" s="14" t="s">
        <v>24</v>
      </c>
      <c r="H81" s="14"/>
      <c r="I81" s="15">
        <v>21000</v>
      </c>
      <c r="J81" s="13">
        <f t="shared" si="6"/>
        <v>4.2962368421052659</v>
      </c>
    </row>
    <row r="82" spans="2:10" x14ac:dyDescent="0.25">
      <c r="B82" s="14">
        <v>59</v>
      </c>
      <c r="C82" s="14">
        <v>26</v>
      </c>
      <c r="D82" s="14" t="s">
        <v>23</v>
      </c>
      <c r="E82" s="14" t="s">
        <v>7</v>
      </c>
      <c r="F82" s="14">
        <v>44</v>
      </c>
      <c r="G82" s="14" t="s">
        <v>11</v>
      </c>
      <c r="H82" s="14"/>
      <c r="I82" s="15">
        <v>2500</v>
      </c>
      <c r="J82" s="13">
        <f t="shared" si="6"/>
        <v>4.0548263157894731</v>
      </c>
    </row>
    <row r="83" spans="2:10" x14ac:dyDescent="0.25">
      <c r="B83" s="14">
        <v>60</v>
      </c>
      <c r="C83" s="14">
        <v>26</v>
      </c>
      <c r="D83" s="14" t="s">
        <v>23</v>
      </c>
      <c r="E83" s="14" t="s">
        <v>7</v>
      </c>
      <c r="F83" s="15">
        <v>1500000</v>
      </c>
      <c r="G83" s="14" t="s">
        <v>17</v>
      </c>
      <c r="H83" s="14"/>
      <c r="I83" s="15">
        <v>1800</v>
      </c>
      <c r="J83" s="13">
        <f t="shared" si="6"/>
        <v>4.0032631578947377</v>
      </c>
    </row>
    <row r="84" spans="2:10" x14ac:dyDescent="0.25">
      <c r="B84" s="14">
        <v>61</v>
      </c>
      <c r="C84" s="14">
        <v>26</v>
      </c>
      <c r="D84" s="14" t="s">
        <v>23</v>
      </c>
      <c r="E84" s="14" t="s">
        <v>7</v>
      </c>
      <c r="F84" s="14">
        <v>6</v>
      </c>
      <c r="G84" s="14" t="s">
        <v>10</v>
      </c>
      <c r="H84" s="14"/>
      <c r="I84" s="15">
        <v>580</v>
      </c>
      <c r="J84" s="13">
        <f t="shared" si="6"/>
        <v>3.9552157894736872</v>
      </c>
    </row>
    <row r="85" spans="2:10" x14ac:dyDescent="0.25">
      <c r="B85" s="14"/>
      <c r="C85" s="14"/>
      <c r="D85" s="14"/>
      <c r="E85" s="14"/>
      <c r="F85" s="14"/>
      <c r="G85" s="14"/>
      <c r="H85" s="14"/>
      <c r="I85" s="14"/>
    </row>
    <row r="86" spans="2:10" ht="45" x14ac:dyDescent="0.25">
      <c r="B86" s="10" t="s">
        <v>0</v>
      </c>
      <c r="C86" s="10" t="s">
        <v>36</v>
      </c>
      <c r="D86" s="10" t="s">
        <v>1</v>
      </c>
      <c r="E86" s="10" t="s">
        <v>2</v>
      </c>
      <c r="F86" s="10" t="s">
        <v>3</v>
      </c>
      <c r="G86" s="10"/>
      <c r="H86" s="10"/>
      <c r="I86" s="10" t="s">
        <v>22</v>
      </c>
      <c r="J86" s="8" t="s">
        <v>5</v>
      </c>
    </row>
    <row r="87" spans="2:10" x14ac:dyDescent="0.25">
      <c r="B87" s="14">
        <v>54</v>
      </c>
      <c r="C87" s="14">
        <v>27</v>
      </c>
      <c r="D87" s="14" t="s">
        <v>25</v>
      </c>
      <c r="E87" s="14" t="s">
        <v>15</v>
      </c>
      <c r="F87" s="14">
        <v>0.2</v>
      </c>
      <c r="G87" s="14" t="s">
        <v>8</v>
      </c>
      <c r="H87" s="14"/>
      <c r="I87" s="15">
        <v>1600</v>
      </c>
      <c r="J87" s="13">
        <f t="shared" ref="J87:J96" si="7">0.6346*(B87/(C87-7))^2-4.9543*(B87/(C87-7))+13.32</f>
        <v>4.569624000000001</v>
      </c>
    </row>
    <row r="88" spans="2:10" x14ac:dyDescent="0.25">
      <c r="B88" s="14">
        <v>55</v>
      </c>
      <c r="C88" s="14">
        <v>27</v>
      </c>
      <c r="D88" s="14" t="s">
        <v>25</v>
      </c>
      <c r="E88" s="14" t="s">
        <v>7</v>
      </c>
      <c r="F88" s="14">
        <v>17.5</v>
      </c>
      <c r="G88" s="14" t="s">
        <v>19</v>
      </c>
      <c r="H88" s="14"/>
      <c r="I88" s="15">
        <v>16000</v>
      </c>
      <c r="J88" s="13">
        <f t="shared" si="7"/>
        <v>4.4948375000000027</v>
      </c>
    </row>
    <row r="89" spans="2:10" x14ac:dyDescent="0.25">
      <c r="B89" s="14">
        <v>56</v>
      </c>
      <c r="C89" s="14">
        <v>27</v>
      </c>
      <c r="D89" s="14" t="s">
        <v>25</v>
      </c>
      <c r="E89" s="14" t="s">
        <v>7</v>
      </c>
      <c r="F89" s="14">
        <v>77</v>
      </c>
      <c r="G89" s="14" t="s">
        <v>11</v>
      </c>
      <c r="H89" s="14"/>
      <c r="I89" s="15">
        <v>65000</v>
      </c>
      <c r="J89" s="13">
        <f t="shared" si="7"/>
        <v>4.4232240000000012</v>
      </c>
    </row>
    <row r="90" spans="2:10" x14ac:dyDescent="0.25">
      <c r="B90" s="14">
        <v>57</v>
      </c>
      <c r="C90" s="14">
        <v>27</v>
      </c>
      <c r="D90" s="14" t="s">
        <v>25</v>
      </c>
      <c r="E90" s="14" t="s">
        <v>7</v>
      </c>
      <c r="F90" s="14">
        <v>272</v>
      </c>
      <c r="G90" s="14" t="s">
        <v>11</v>
      </c>
      <c r="H90" s="14"/>
      <c r="I90" s="15">
        <v>67000</v>
      </c>
      <c r="J90" s="13">
        <f t="shared" si="7"/>
        <v>4.3547835000000017</v>
      </c>
    </row>
    <row r="91" spans="2:10" x14ac:dyDescent="0.25">
      <c r="B91" s="14">
        <v>58</v>
      </c>
      <c r="C91" s="14">
        <v>27</v>
      </c>
      <c r="D91" s="14" t="s">
        <v>25</v>
      </c>
      <c r="E91" s="14" t="s">
        <v>15</v>
      </c>
      <c r="F91" s="14">
        <v>71</v>
      </c>
      <c r="G91" s="14" t="s">
        <v>11</v>
      </c>
      <c r="H91" s="14"/>
      <c r="I91" s="15">
        <v>2000</v>
      </c>
      <c r="J91" s="13">
        <f t="shared" si="7"/>
        <v>4.2895160000000025</v>
      </c>
    </row>
    <row r="92" spans="2:10" x14ac:dyDescent="0.25">
      <c r="B92" s="14">
        <v>60</v>
      </c>
      <c r="C92" s="14">
        <v>27</v>
      </c>
      <c r="D92" s="14" t="s">
        <v>25</v>
      </c>
      <c r="E92" s="14" t="s">
        <v>15</v>
      </c>
      <c r="F92" s="14">
        <v>5.2</v>
      </c>
      <c r="G92" s="14" t="s">
        <v>17</v>
      </c>
      <c r="H92" s="14"/>
      <c r="I92" s="15">
        <v>11000</v>
      </c>
      <c r="J92" s="13">
        <f t="shared" si="7"/>
        <v>4.1685000000000016</v>
      </c>
    </row>
    <row r="93" spans="2:10" x14ac:dyDescent="0.25">
      <c r="B93" s="14">
        <v>61</v>
      </c>
      <c r="C93" s="14">
        <v>27</v>
      </c>
      <c r="D93" s="14" t="s">
        <v>25</v>
      </c>
      <c r="E93" s="14" t="s">
        <v>7</v>
      </c>
      <c r="F93" s="14">
        <v>1.6</v>
      </c>
      <c r="G93" s="14" t="s">
        <v>19</v>
      </c>
      <c r="H93" s="14"/>
      <c r="I93" s="15">
        <v>8800</v>
      </c>
      <c r="J93" s="13">
        <f t="shared" si="7"/>
        <v>4.1127515000000017</v>
      </c>
    </row>
    <row r="94" spans="2:10" x14ac:dyDescent="0.25">
      <c r="B94" s="14">
        <v>62</v>
      </c>
      <c r="C94" s="14">
        <v>27</v>
      </c>
      <c r="D94" s="14" t="s">
        <v>25</v>
      </c>
      <c r="E94" s="14" t="s">
        <v>15</v>
      </c>
      <c r="F94" s="14">
        <v>1.5</v>
      </c>
      <c r="G94" s="14" t="s">
        <v>10</v>
      </c>
      <c r="H94" s="14"/>
      <c r="I94" s="15">
        <v>10000</v>
      </c>
      <c r="J94" s="13">
        <f t="shared" si="7"/>
        <v>4.060176000000002</v>
      </c>
    </row>
    <row r="95" spans="2:10" x14ac:dyDescent="0.25">
      <c r="B95" s="14">
        <v>63</v>
      </c>
      <c r="C95" s="14">
        <v>27</v>
      </c>
      <c r="D95" s="14" t="s">
        <v>25</v>
      </c>
      <c r="E95" s="14" t="s">
        <v>7</v>
      </c>
      <c r="F95" s="14">
        <v>27</v>
      </c>
      <c r="G95" s="14" t="s">
        <v>8</v>
      </c>
      <c r="H95" s="14"/>
      <c r="I95" s="15">
        <v>5900</v>
      </c>
      <c r="J95" s="13">
        <f t="shared" si="7"/>
        <v>4.0107735000000009</v>
      </c>
    </row>
    <row r="96" spans="2:10" x14ac:dyDescent="0.25">
      <c r="B96" s="14">
        <v>64</v>
      </c>
      <c r="C96" s="14">
        <v>27</v>
      </c>
      <c r="D96" s="14" t="s">
        <v>25</v>
      </c>
      <c r="E96" s="14" t="s">
        <v>7</v>
      </c>
      <c r="F96" s="14">
        <v>300</v>
      </c>
      <c r="G96" s="14" t="s">
        <v>14</v>
      </c>
      <c r="H96" s="14"/>
      <c r="I96" s="15">
        <v>450</v>
      </c>
      <c r="J96" s="13">
        <f t="shared" si="7"/>
        <v>3.9645440000000001</v>
      </c>
    </row>
    <row r="97" spans="2:10" x14ac:dyDescent="0.25">
      <c r="B97" s="14"/>
      <c r="C97" s="14"/>
      <c r="D97" s="14"/>
      <c r="E97" s="14"/>
      <c r="F97" s="14"/>
      <c r="G97" s="14"/>
      <c r="H97" s="14"/>
      <c r="I97" s="14"/>
    </row>
    <row r="98" spans="2:10" ht="45" x14ac:dyDescent="0.25">
      <c r="B98" s="10" t="s">
        <v>0</v>
      </c>
      <c r="C98" s="10" t="s">
        <v>36</v>
      </c>
      <c r="D98" s="10" t="s">
        <v>1</v>
      </c>
      <c r="E98" s="10" t="s">
        <v>2</v>
      </c>
      <c r="F98" s="10" t="s">
        <v>3</v>
      </c>
      <c r="G98" s="10"/>
      <c r="H98" s="10"/>
      <c r="I98" s="10" t="s">
        <v>22</v>
      </c>
      <c r="J98" s="8" t="s">
        <v>5</v>
      </c>
    </row>
    <row r="99" spans="2:10" x14ac:dyDescent="0.25">
      <c r="B99" s="14">
        <v>56</v>
      </c>
      <c r="C99" s="14">
        <v>28</v>
      </c>
      <c r="D99" s="14" t="s">
        <v>26</v>
      </c>
      <c r="E99" s="14" t="s">
        <v>7</v>
      </c>
      <c r="F99" s="14">
        <v>6.0750000000000002</v>
      </c>
      <c r="G99" s="14" t="s">
        <v>11</v>
      </c>
      <c r="H99" s="14"/>
      <c r="I99" s="14" t="s">
        <v>27</v>
      </c>
      <c r="J99" s="13">
        <f t="shared" ref="J99:J104" si="8">0.6346*(B99/(C99-7))^2-4.9543*(B99/(C99-7))+13.32</f>
        <v>4.6212444444444447</v>
      </c>
    </row>
    <row r="100" spans="2:10" x14ac:dyDescent="0.25">
      <c r="B100" s="14">
        <v>57</v>
      </c>
      <c r="C100" s="14">
        <v>28</v>
      </c>
      <c r="D100" s="14" t="s">
        <v>26</v>
      </c>
      <c r="E100" s="14" t="s">
        <v>7</v>
      </c>
      <c r="F100" s="14">
        <v>35.6</v>
      </c>
      <c r="G100" s="14" t="s">
        <v>19</v>
      </c>
      <c r="H100" s="14"/>
      <c r="I100" s="15">
        <v>13000</v>
      </c>
      <c r="J100" s="13">
        <f t="shared" si="8"/>
        <v>4.5479326530612258</v>
      </c>
    </row>
    <row r="101" spans="2:10" x14ac:dyDescent="0.25">
      <c r="B101" s="14">
        <v>59</v>
      </c>
      <c r="C101" s="14">
        <v>28</v>
      </c>
      <c r="D101" s="14" t="s">
        <v>26</v>
      </c>
      <c r="E101" s="14" t="s">
        <v>7</v>
      </c>
      <c r="F101" s="17">
        <v>101000</v>
      </c>
      <c r="G101" s="14" t="s">
        <v>17</v>
      </c>
      <c r="H101" s="14"/>
      <c r="I101" s="15">
        <v>1200</v>
      </c>
      <c r="J101" s="13">
        <f t="shared" si="8"/>
        <v>4.4099430839002274</v>
      </c>
    </row>
    <row r="102" spans="2:10" x14ac:dyDescent="0.25">
      <c r="B102" s="14">
        <v>63</v>
      </c>
      <c r="C102" s="14">
        <v>28</v>
      </c>
      <c r="D102" s="14" t="s">
        <v>26</v>
      </c>
      <c r="E102" s="14" t="s">
        <v>15</v>
      </c>
      <c r="F102" s="14">
        <v>101.7</v>
      </c>
      <c r="G102" s="14" t="s">
        <v>17</v>
      </c>
      <c r="H102" s="14"/>
      <c r="I102" s="15">
        <v>11000</v>
      </c>
      <c r="J102" s="13">
        <f t="shared" si="8"/>
        <v>4.1685000000000016</v>
      </c>
    </row>
    <row r="103" spans="2:10" x14ac:dyDescent="0.25">
      <c r="B103" s="14">
        <v>65</v>
      </c>
      <c r="C103" s="14">
        <v>28</v>
      </c>
      <c r="D103" s="14" t="s">
        <v>26</v>
      </c>
      <c r="E103" s="14" t="s">
        <v>15</v>
      </c>
      <c r="F103" s="14">
        <v>2.52</v>
      </c>
      <c r="G103" s="14" t="s">
        <v>19</v>
      </c>
      <c r="H103" s="14"/>
      <c r="I103" s="15">
        <v>1300</v>
      </c>
      <c r="J103" s="13">
        <f t="shared" si="8"/>
        <v>4.0650464852607726</v>
      </c>
    </row>
    <row r="104" spans="2:10" x14ac:dyDescent="0.25">
      <c r="B104" s="14">
        <v>66</v>
      </c>
      <c r="C104" s="14">
        <v>28</v>
      </c>
      <c r="D104" s="14" t="s">
        <v>26</v>
      </c>
      <c r="E104" s="14" t="s">
        <v>7</v>
      </c>
      <c r="F104" s="14">
        <v>54.6</v>
      </c>
      <c r="G104" s="14" t="s">
        <v>19</v>
      </c>
      <c r="H104" s="14"/>
      <c r="I104" s="15">
        <v>340</v>
      </c>
      <c r="J104" s="13">
        <f t="shared" si="8"/>
        <v>4.0176367346938786</v>
      </c>
    </row>
    <row r="105" spans="2:10" x14ac:dyDescent="0.25">
      <c r="B105" s="14"/>
      <c r="C105" s="14"/>
      <c r="D105" s="14"/>
      <c r="E105" s="14"/>
      <c r="F105" s="14"/>
      <c r="G105" s="14"/>
      <c r="H105" s="14"/>
      <c r="I105" s="15"/>
    </row>
    <row r="106" spans="2:10" ht="45" x14ac:dyDescent="0.25">
      <c r="B106" s="10" t="s">
        <v>0</v>
      </c>
      <c r="C106" s="10" t="s">
        <v>36</v>
      </c>
      <c r="D106" s="10" t="s">
        <v>1</v>
      </c>
      <c r="E106" s="10" t="s">
        <v>2</v>
      </c>
      <c r="F106" s="10" t="s">
        <v>3</v>
      </c>
      <c r="G106" s="10"/>
      <c r="H106" s="10"/>
      <c r="I106" s="10" t="s">
        <v>22</v>
      </c>
      <c r="J106" s="8" t="s">
        <v>5</v>
      </c>
    </row>
    <row r="107" spans="2:10" x14ac:dyDescent="0.25">
      <c r="B107" s="14">
        <v>60</v>
      </c>
      <c r="C107" s="14">
        <v>29</v>
      </c>
      <c r="D107" s="9" t="s">
        <v>32</v>
      </c>
      <c r="E107" s="9" t="s">
        <v>7</v>
      </c>
      <c r="F107" s="9">
        <v>23.7</v>
      </c>
      <c r="G107" s="9" t="s">
        <v>10</v>
      </c>
      <c r="H107" s="9"/>
      <c r="I107" s="16">
        <v>656.25</v>
      </c>
      <c r="J107" s="13">
        <f t="shared" ref="J107:J113" si="9">0.6346*(B107/(C107-10))^2-4.9543*(B107/(C107-10))+13.32</f>
        <v>4.0032631578947377</v>
      </c>
    </row>
    <row r="108" spans="2:10" x14ac:dyDescent="0.25">
      <c r="B108" s="14">
        <v>61</v>
      </c>
      <c r="C108" s="14">
        <v>29</v>
      </c>
      <c r="D108" s="9" t="s">
        <v>32</v>
      </c>
      <c r="E108" s="9" t="s">
        <v>7</v>
      </c>
      <c r="F108" s="9">
        <v>3.33</v>
      </c>
      <c r="G108" s="9" t="s">
        <v>19</v>
      </c>
      <c r="H108" s="9"/>
      <c r="I108" s="16">
        <v>1575</v>
      </c>
      <c r="J108" s="13">
        <f t="shared" si="9"/>
        <v>3.9552157894736872</v>
      </c>
    </row>
    <row r="109" spans="2:10" x14ac:dyDescent="0.25">
      <c r="B109" s="14">
        <v>62</v>
      </c>
      <c r="C109" s="14">
        <v>29</v>
      </c>
      <c r="D109" s="9" t="s">
        <v>32</v>
      </c>
      <c r="E109" s="9" t="s">
        <v>7</v>
      </c>
      <c r="F109" s="9">
        <v>9.67</v>
      </c>
      <c r="G109" s="9" t="s">
        <v>10</v>
      </c>
      <c r="H109" s="9"/>
      <c r="I109" s="16">
        <v>1771.875</v>
      </c>
      <c r="J109" s="13">
        <f t="shared" si="9"/>
        <v>3.9106842105263162</v>
      </c>
    </row>
    <row r="110" spans="2:10" x14ac:dyDescent="0.25">
      <c r="B110" s="14">
        <v>66</v>
      </c>
      <c r="C110" s="14">
        <v>29</v>
      </c>
      <c r="D110" s="9" t="s">
        <v>32</v>
      </c>
      <c r="E110" s="9" t="s">
        <v>7</v>
      </c>
      <c r="F110" s="9">
        <v>5.12</v>
      </c>
      <c r="G110" s="9" t="s">
        <v>10</v>
      </c>
      <c r="H110" s="9"/>
      <c r="I110" s="16">
        <v>2625</v>
      </c>
      <c r="J110" s="13">
        <f t="shared" si="9"/>
        <v>3.7677157894736872</v>
      </c>
    </row>
    <row r="111" spans="2:10" x14ac:dyDescent="0.25">
      <c r="B111" s="14">
        <v>67</v>
      </c>
      <c r="C111" s="14">
        <v>29</v>
      </c>
      <c r="D111" s="9" t="s">
        <v>32</v>
      </c>
      <c r="E111" s="9" t="s">
        <v>7</v>
      </c>
      <c r="F111" s="9">
        <v>61.83</v>
      </c>
      <c r="G111" s="9" t="s">
        <v>19</v>
      </c>
      <c r="H111" s="9"/>
      <c r="I111" s="16">
        <v>2362.5</v>
      </c>
      <c r="J111" s="13">
        <f t="shared" si="9"/>
        <v>3.7407631578947367</v>
      </c>
    </row>
    <row r="112" spans="2:10" x14ac:dyDescent="0.25">
      <c r="B112" s="14">
        <v>68</v>
      </c>
      <c r="C112" s="14">
        <v>29</v>
      </c>
      <c r="D112" s="9" t="s">
        <v>32</v>
      </c>
      <c r="E112" s="9" t="s">
        <v>15</v>
      </c>
      <c r="F112" s="9">
        <v>30.9</v>
      </c>
      <c r="G112" s="9" t="s">
        <v>8</v>
      </c>
      <c r="H112" s="9"/>
      <c r="I112" s="16">
        <v>1575</v>
      </c>
      <c r="J112" s="13">
        <f t="shared" si="9"/>
        <v>3.7173263157894763</v>
      </c>
    </row>
    <row r="113" spans="2:10" x14ac:dyDescent="0.25">
      <c r="B113" s="14">
        <v>69</v>
      </c>
      <c r="C113" s="14">
        <v>29</v>
      </c>
      <c r="D113" s="9" t="s">
        <v>32</v>
      </c>
      <c r="E113" s="9" t="s">
        <v>7</v>
      </c>
      <c r="F113" s="9">
        <v>2.85</v>
      </c>
      <c r="G113" s="9" t="s">
        <v>10</v>
      </c>
      <c r="H113" s="9"/>
      <c r="I113" s="16">
        <v>1050</v>
      </c>
      <c r="J113" s="13">
        <f t="shared" si="9"/>
        <v>3.6974052631578953</v>
      </c>
    </row>
    <row r="115" spans="2:10" ht="45" x14ac:dyDescent="0.25">
      <c r="B115" s="10" t="s">
        <v>0</v>
      </c>
      <c r="C115" s="10" t="s">
        <v>36</v>
      </c>
      <c r="D115" s="10" t="s">
        <v>1</v>
      </c>
      <c r="E115" s="10" t="s">
        <v>2</v>
      </c>
      <c r="F115" s="10" t="s">
        <v>3</v>
      </c>
      <c r="G115" s="10"/>
      <c r="H115" s="10"/>
      <c r="I115" s="10" t="s">
        <v>22</v>
      </c>
      <c r="J115" s="8" t="s">
        <v>5</v>
      </c>
    </row>
    <row r="116" spans="2:10" x14ac:dyDescent="0.25">
      <c r="B116" s="14">
        <v>64</v>
      </c>
      <c r="C116" s="14">
        <v>31</v>
      </c>
      <c r="D116" s="14" t="s">
        <v>28</v>
      </c>
      <c r="E116" s="14" t="s">
        <v>7</v>
      </c>
      <c r="F116" s="14">
        <v>2.6</v>
      </c>
      <c r="G116" s="14" t="s">
        <v>10</v>
      </c>
      <c r="H116" s="14"/>
      <c r="I116" s="15">
        <v>1300</v>
      </c>
      <c r="J116" s="13">
        <f t="shared" ref="J116:J126" si="10">0.6346*(B116/(C116-10))^2-4.9543*(B116/(C116-10))+13.32</f>
        <v>4.115334240362813</v>
      </c>
    </row>
    <row r="117" spans="2:10" x14ac:dyDescent="0.25">
      <c r="B117" s="14">
        <v>65</v>
      </c>
      <c r="C117" s="14">
        <v>31</v>
      </c>
      <c r="D117" s="14" t="s">
        <v>28</v>
      </c>
      <c r="E117" s="14" t="s">
        <v>7</v>
      </c>
      <c r="F117" s="14">
        <v>15</v>
      </c>
      <c r="G117" s="14" t="s">
        <v>10</v>
      </c>
      <c r="H117" s="14"/>
      <c r="I117" s="15">
        <v>4300</v>
      </c>
      <c r="J117" s="13">
        <f t="shared" si="10"/>
        <v>4.0650464852607726</v>
      </c>
    </row>
    <row r="118" spans="2:10" x14ac:dyDescent="0.25">
      <c r="B118" s="14">
        <v>66</v>
      </c>
      <c r="C118" s="14">
        <v>31</v>
      </c>
      <c r="D118" s="14" t="s">
        <v>28</v>
      </c>
      <c r="E118" s="14" t="s">
        <v>7</v>
      </c>
      <c r="F118" s="14">
        <v>9.5</v>
      </c>
      <c r="G118" s="14" t="s">
        <v>19</v>
      </c>
      <c r="H118" s="14"/>
      <c r="I118" s="15">
        <v>5000</v>
      </c>
      <c r="J118" s="13">
        <f t="shared" si="10"/>
        <v>4.0176367346938786</v>
      </c>
    </row>
    <row r="119" spans="2:10" x14ac:dyDescent="0.25">
      <c r="B119" s="14">
        <v>67</v>
      </c>
      <c r="C119" s="14">
        <v>31</v>
      </c>
      <c r="D119" s="14" t="s">
        <v>28</v>
      </c>
      <c r="E119" s="14" t="s">
        <v>7</v>
      </c>
      <c r="F119" s="14">
        <v>3.2</v>
      </c>
      <c r="G119" s="14" t="s">
        <v>11</v>
      </c>
      <c r="H119" s="14"/>
      <c r="I119" s="15">
        <v>5300</v>
      </c>
      <c r="J119" s="13">
        <f t="shared" si="10"/>
        <v>3.9731049886621328</v>
      </c>
    </row>
    <row r="120" spans="2:10" x14ac:dyDescent="0.25">
      <c r="B120" s="14">
        <v>68</v>
      </c>
      <c r="C120" s="14">
        <v>31</v>
      </c>
      <c r="D120" s="14" t="s">
        <v>28</v>
      </c>
      <c r="E120" s="14" t="s">
        <v>7</v>
      </c>
      <c r="F120" s="14">
        <v>68</v>
      </c>
      <c r="G120" s="14" t="s">
        <v>10</v>
      </c>
      <c r="H120" s="14"/>
      <c r="I120" s="15">
        <v>2600</v>
      </c>
      <c r="J120" s="13">
        <f t="shared" si="10"/>
        <v>3.9314512471655334</v>
      </c>
    </row>
    <row r="121" spans="2:10" x14ac:dyDescent="0.25">
      <c r="B121" s="14">
        <v>70</v>
      </c>
      <c r="C121" s="14">
        <v>31</v>
      </c>
      <c r="D121" s="14" t="s">
        <v>28</v>
      </c>
      <c r="E121" s="14" t="s">
        <v>7</v>
      </c>
      <c r="F121" s="14">
        <v>21</v>
      </c>
      <c r="G121" s="14" t="s">
        <v>10</v>
      </c>
      <c r="H121" s="14"/>
      <c r="I121" s="15">
        <v>13000</v>
      </c>
      <c r="J121" s="13">
        <f t="shared" si="10"/>
        <v>3.8567777777777792</v>
      </c>
    </row>
    <row r="122" spans="2:10" x14ac:dyDescent="0.25">
      <c r="B122" s="14">
        <v>72</v>
      </c>
      <c r="C122" s="14">
        <v>31</v>
      </c>
      <c r="D122" s="14" t="s">
        <v>28</v>
      </c>
      <c r="E122" s="14" t="s">
        <v>7</v>
      </c>
      <c r="F122" s="14">
        <v>14</v>
      </c>
      <c r="G122" s="14" t="s">
        <v>19</v>
      </c>
      <c r="H122" s="14"/>
      <c r="I122" s="15">
        <v>26000</v>
      </c>
      <c r="J122" s="13">
        <f t="shared" si="10"/>
        <v>3.7936163265306142</v>
      </c>
    </row>
    <row r="123" spans="2:10" x14ac:dyDescent="0.25">
      <c r="B123" s="14">
        <v>73</v>
      </c>
      <c r="C123" s="14">
        <v>31</v>
      </c>
      <c r="D123" s="14" t="s">
        <v>28</v>
      </c>
      <c r="E123" s="14" t="s">
        <v>7</v>
      </c>
      <c r="F123" s="14">
        <v>4.9000000000000004</v>
      </c>
      <c r="G123" s="14" t="s">
        <v>19</v>
      </c>
      <c r="H123" s="14"/>
      <c r="I123" s="15">
        <v>32000</v>
      </c>
      <c r="J123" s="13">
        <f t="shared" si="10"/>
        <v>3.7663526077097522</v>
      </c>
    </row>
    <row r="124" spans="2:10" x14ac:dyDescent="0.25">
      <c r="B124" s="14">
        <v>74</v>
      </c>
      <c r="C124" s="14">
        <v>31</v>
      </c>
      <c r="D124" s="14" t="s">
        <v>28</v>
      </c>
      <c r="E124" s="14" t="s">
        <v>15</v>
      </c>
      <c r="F124" s="14">
        <v>8</v>
      </c>
      <c r="G124" s="14" t="s">
        <v>10</v>
      </c>
      <c r="H124" s="14"/>
      <c r="I124" s="15">
        <v>22000</v>
      </c>
      <c r="J124" s="13">
        <f t="shared" si="10"/>
        <v>3.7419668934240384</v>
      </c>
    </row>
    <row r="125" spans="2:10" x14ac:dyDescent="0.25">
      <c r="B125" s="14">
        <v>75</v>
      </c>
      <c r="C125" s="14">
        <v>31</v>
      </c>
      <c r="D125" s="14" t="s">
        <v>28</v>
      </c>
      <c r="E125" s="14" t="s">
        <v>7</v>
      </c>
      <c r="F125" s="14">
        <v>126</v>
      </c>
      <c r="G125" s="14" t="s">
        <v>8</v>
      </c>
      <c r="H125" s="14"/>
      <c r="I125" s="15">
        <v>16000</v>
      </c>
      <c r="J125" s="13">
        <f t="shared" si="10"/>
        <v>3.7204591836734711</v>
      </c>
    </row>
    <row r="126" spans="2:10" x14ac:dyDescent="0.25">
      <c r="B126" s="14">
        <v>76</v>
      </c>
      <c r="C126" s="14">
        <v>31</v>
      </c>
      <c r="D126" s="14" t="s">
        <v>28</v>
      </c>
      <c r="E126" s="14" t="s">
        <v>7</v>
      </c>
      <c r="F126" s="14">
        <v>32</v>
      </c>
      <c r="G126" s="14" t="s">
        <v>8</v>
      </c>
      <c r="H126" s="14"/>
      <c r="I126" s="15">
        <v>620</v>
      </c>
      <c r="J126" s="13">
        <f t="shared" si="10"/>
        <v>3.7018294784580537</v>
      </c>
    </row>
    <row r="127" spans="2:10" x14ac:dyDescent="0.25">
      <c r="B127" s="14"/>
      <c r="C127" s="14"/>
      <c r="D127" s="14"/>
      <c r="E127" s="14"/>
      <c r="F127" s="14"/>
      <c r="G127" s="14"/>
      <c r="H127" s="14"/>
      <c r="I127" s="15"/>
    </row>
    <row r="128" spans="2:10" ht="45" x14ac:dyDescent="0.25">
      <c r="B128" s="10" t="s">
        <v>0</v>
      </c>
      <c r="C128" s="10" t="s">
        <v>36</v>
      </c>
      <c r="D128" s="10" t="s">
        <v>1</v>
      </c>
      <c r="E128" s="10" t="s">
        <v>2</v>
      </c>
      <c r="F128" s="10" t="s">
        <v>3</v>
      </c>
      <c r="G128" s="10"/>
      <c r="H128" s="10"/>
      <c r="I128" s="10" t="s">
        <v>22</v>
      </c>
      <c r="J128" s="8" t="s">
        <v>5</v>
      </c>
    </row>
    <row r="129" spans="1:12" x14ac:dyDescent="0.25">
      <c r="B129" s="14">
        <v>71</v>
      </c>
      <c r="C129" s="14">
        <v>34</v>
      </c>
      <c r="D129" s="9" t="s">
        <v>35</v>
      </c>
      <c r="E129" s="9" t="s">
        <v>7</v>
      </c>
      <c r="F129" s="9">
        <v>4.74</v>
      </c>
      <c r="G129" s="9" t="s">
        <v>10</v>
      </c>
      <c r="H129" s="9"/>
      <c r="I129" s="16">
        <v>630</v>
      </c>
      <c r="J129" s="13">
        <f t="shared" ref="J129:J135" si="11">0.6346*(B129/(C129-10))^2-4.9543*(B129/(C129-10))+13.32</f>
        <v>4.21738090277778</v>
      </c>
    </row>
    <row r="130" spans="1:12" x14ac:dyDescent="0.25">
      <c r="B130" s="14">
        <v>72</v>
      </c>
      <c r="C130" s="14">
        <v>34</v>
      </c>
      <c r="D130" s="9" t="s">
        <v>35</v>
      </c>
      <c r="E130" s="9" t="s">
        <v>7</v>
      </c>
      <c r="F130" s="9">
        <v>8.4</v>
      </c>
      <c r="G130" s="9" t="s">
        <v>11</v>
      </c>
      <c r="H130" s="9"/>
      <c r="I130" s="16">
        <v>1575</v>
      </c>
      <c r="J130" s="13">
        <f t="shared" si="11"/>
        <v>4.1685000000000016</v>
      </c>
    </row>
    <row r="131" spans="1:12" x14ac:dyDescent="0.25">
      <c r="B131" s="14">
        <v>73</v>
      </c>
      <c r="C131" s="14">
        <v>34</v>
      </c>
      <c r="D131" s="9" t="s">
        <v>35</v>
      </c>
      <c r="E131" s="9" t="s">
        <v>15</v>
      </c>
      <c r="F131" s="9">
        <v>7.15</v>
      </c>
      <c r="G131" s="9" t="s">
        <v>19</v>
      </c>
      <c r="H131" s="9"/>
      <c r="I131" s="16">
        <v>1890</v>
      </c>
      <c r="J131" s="13">
        <f t="shared" si="11"/>
        <v>4.1218225694444453</v>
      </c>
    </row>
    <row r="132" spans="1:12" x14ac:dyDescent="0.25">
      <c r="B132" s="14">
        <v>75</v>
      </c>
      <c r="C132" s="14">
        <v>34</v>
      </c>
      <c r="D132" s="9" t="s">
        <v>35</v>
      </c>
      <c r="E132" s="9" t="s">
        <v>7</v>
      </c>
      <c r="F132" s="9">
        <v>119.8</v>
      </c>
      <c r="G132" s="9" t="s">
        <v>11</v>
      </c>
      <c r="H132" s="9"/>
      <c r="I132" s="16">
        <v>1260</v>
      </c>
      <c r="J132" s="13">
        <f t="shared" si="11"/>
        <v>4.0350781250000018</v>
      </c>
    </row>
    <row r="133" spans="1:12" x14ac:dyDescent="0.25">
      <c r="B133" s="14">
        <v>79</v>
      </c>
      <c r="C133" s="14">
        <v>34</v>
      </c>
      <c r="D133" s="9" t="s">
        <v>35</v>
      </c>
      <c r="E133" s="9" t="s">
        <v>15</v>
      </c>
      <c r="F133" s="18">
        <v>335000</v>
      </c>
      <c r="G133" s="9" t="s">
        <v>17</v>
      </c>
      <c r="H133" s="9"/>
      <c r="I133" s="16">
        <v>1890</v>
      </c>
      <c r="J133" s="13">
        <f t="shared" si="11"/>
        <v>3.8880309027777784</v>
      </c>
    </row>
    <row r="134" spans="1:12" x14ac:dyDescent="0.25">
      <c r="B134" s="14">
        <v>81</v>
      </c>
      <c r="C134" s="14">
        <v>34</v>
      </c>
      <c r="D134" s="9" t="s">
        <v>35</v>
      </c>
      <c r="E134" s="9" t="s">
        <v>15</v>
      </c>
      <c r="F134" s="9">
        <v>18.45</v>
      </c>
      <c r="G134" s="9" t="s">
        <v>10</v>
      </c>
      <c r="H134" s="9"/>
      <c r="I134" s="16">
        <v>472.5</v>
      </c>
      <c r="J134" s="13">
        <f t="shared" si="11"/>
        <v>3.8277281250000019</v>
      </c>
    </row>
    <row r="135" spans="1:12" x14ac:dyDescent="0.25">
      <c r="B135" s="14">
        <v>83</v>
      </c>
      <c r="C135" s="14">
        <v>34</v>
      </c>
      <c r="D135" s="9" t="s">
        <v>35</v>
      </c>
      <c r="E135" s="9" t="s">
        <v>15</v>
      </c>
      <c r="F135" s="9">
        <v>22.3</v>
      </c>
      <c r="G135" s="9" t="s">
        <v>10</v>
      </c>
      <c r="H135" s="9"/>
      <c r="I135" s="16">
        <v>393.75</v>
      </c>
      <c r="J135" s="13">
        <f t="shared" si="11"/>
        <v>3.7762392361111097</v>
      </c>
    </row>
    <row r="136" spans="1:12" x14ac:dyDescent="0.25">
      <c r="B136" s="14"/>
      <c r="C136" s="14"/>
      <c r="D136" s="14"/>
      <c r="E136" s="14"/>
      <c r="F136" s="14"/>
      <c r="G136" s="14"/>
      <c r="H136" s="14"/>
      <c r="I136" s="15"/>
    </row>
    <row r="137" spans="1:12" s="4" customFormat="1" ht="45" x14ac:dyDescent="0.25">
      <c r="A137" s="11"/>
      <c r="B137" s="10" t="s">
        <v>0</v>
      </c>
      <c r="C137" s="10" t="s">
        <v>36</v>
      </c>
      <c r="D137" s="10" t="s">
        <v>1</v>
      </c>
      <c r="E137" s="10" t="s">
        <v>2</v>
      </c>
      <c r="F137" s="10" t="s">
        <v>3</v>
      </c>
      <c r="G137" s="10"/>
      <c r="H137" s="10"/>
      <c r="I137" s="10" t="s">
        <v>4</v>
      </c>
      <c r="J137" s="8" t="s">
        <v>5</v>
      </c>
    </row>
    <row r="138" spans="1:12" s="4" customFormat="1" x14ac:dyDescent="0.25">
      <c r="A138" s="11"/>
      <c r="B138" s="14">
        <v>72</v>
      </c>
      <c r="C138" s="14">
        <v>35</v>
      </c>
      <c r="D138" s="14" t="s">
        <v>29</v>
      </c>
      <c r="E138" s="14" t="s">
        <v>15</v>
      </c>
      <c r="F138" s="14">
        <v>78.599999999999994</v>
      </c>
      <c r="G138" s="14" t="s">
        <v>8</v>
      </c>
      <c r="H138" s="14"/>
      <c r="I138" s="15">
        <v>1750</v>
      </c>
      <c r="J138" s="13">
        <f t="shared" ref="J138:J147" si="12">0.6346*(B138/(C138-10))^2-4.9543*(B138/(C138-10))+13.32</f>
        <v>4.3152422399999999</v>
      </c>
      <c r="L138" s="5"/>
    </row>
    <row r="139" spans="1:12" s="4" customFormat="1" x14ac:dyDescent="0.25">
      <c r="A139" s="11"/>
      <c r="B139" s="14">
        <v>73</v>
      </c>
      <c r="C139" s="14">
        <v>35</v>
      </c>
      <c r="D139" s="14" t="s">
        <v>29</v>
      </c>
      <c r="E139" s="14" t="s">
        <v>7</v>
      </c>
      <c r="F139" s="14">
        <v>3.4</v>
      </c>
      <c r="G139" s="14" t="s">
        <v>10</v>
      </c>
      <c r="H139" s="14"/>
      <c r="I139" s="15">
        <v>12500</v>
      </c>
      <c r="J139" s="13">
        <f t="shared" si="12"/>
        <v>4.26429744</v>
      </c>
      <c r="L139" s="5"/>
    </row>
    <row r="140" spans="1:12" s="4" customFormat="1" x14ac:dyDescent="0.25">
      <c r="A140" s="11"/>
      <c r="B140" s="14">
        <v>74</v>
      </c>
      <c r="C140" s="14">
        <v>35</v>
      </c>
      <c r="D140" s="14" t="s">
        <v>29</v>
      </c>
      <c r="E140" s="14" t="s">
        <v>15</v>
      </c>
      <c r="F140" s="14">
        <v>25.4</v>
      </c>
      <c r="G140" s="14" t="s">
        <v>10</v>
      </c>
      <c r="H140" s="14"/>
      <c r="I140" s="15">
        <v>47500</v>
      </c>
      <c r="J140" s="13">
        <f t="shared" si="12"/>
        <v>4.2153833600000006</v>
      </c>
      <c r="L140" s="5"/>
    </row>
    <row r="141" spans="1:12" s="4" customFormat="1" x14ac:dyDescent="0.25">
      <c r="A141" s="11"/>
      <c r="B141" s="14">
        <v>75</v>
      </c>
      <c r="C141" s="14">
        <v>35</v>
      </c>
      <c r="D141" s="14" t="s">
        <v>29</v>
      </c>
      <c r="E141" s="14" t="s">
        <v>7</v>
      </c>
      <c r="F141" s="14">
        <v>96.7</v>
      </c>
      <c r="G141" s="14" t="s">
        <v>10</v>
      </c>
      <c r="H141" s="14"/>
      <c r="I141" s="15">
        <v>50000</v>
      </c>
      <c r="J141" s="13">
        <f t="shared" si="12"/>
        <v>4.1685000000000016</v>
      </c>
      <c r="L141" s="5"/>
    </row>
    <row r="142" spans="1:12" s="4" customFormat="1" x14ac:dyDescent="0.25">
      <c r="A142" s="11"/>
      <c r="B142" s="14">
        <v>76</v>
      </c>
      <c r="C142" s="14">
        <v>35</v>
      </c>
      <c r="D142" s="14" t="s">
        <v>29</v>
      </c>
      <c r="E142" s="14" t="s">
        <v>15</v>
      </c>
      <c r="F142" s="14">
        <v>16.2</v>
      </c>
      <c r="G142" s="14" t="s">
        <v>19</v>
      </c>
      <c r="H142" s="14"/>
      <c r="I142" s="15">
        <v>50000</v>
      </c>
      <c r="J142" s="13">
        <f t="shared" si="12"/>
        <v>4.1236473600000014</v>
      </c>
      <c r="L142" s="5"/>
    </row>
    <row r="143" spans="1:12" s="4" customFormat="1" x14ac:dyDescent="0.25">
      <c r="A143" s="11"/>
      <c r="B143" s="14">
        <v>77</v>
      </c>
      <c r="C143" s="14">
        <v>35</v>
      </c>
      <c r="D143" s="14" t="s">
        <v>29</v>
      </c>
      <c r="E143" s="14" t="s">
        <v>15</v>
      </c>
      <c r="F143" s="14">
        <v>57.04</v>
      </c>
      <c r="G143" s="14" t="s">
        <v>19</v>
      </c>
      <c r="H143" s="14"/>
      <c r="I143" s="15">
        <v>30000</v>
      </c>
      <c r="J143" s="13">
        <f t="shared" si="12"/>
        <v>4.0808254399999999</v>
      </c>
      <c r="L143" s="5"/>
    </row>
    <row r="144" spans="1:12" s="4" customFormat="1" x14ac:dyDescent="0.25">
      <c r="A144" s="11"/>
      <c r="B144" s="14">
        <v>82</v>
      </c>
      <c r="C144" s="14">
        <v>35</v>
      </c>
      <c r="D144" s="14" t="s">
        <v>29</v>
      </c>
      <c r="E144" s="14" t="s">
        <v>15</v>
      </c>
      <c r="F144" s="14">
        <v>35.281999999999996</v>
      </c>
      <c r="G144" s="14" t="s">
        <v>19</v>
      </c>
      <c r="H144" s="14"/>
      <c r="I144" s="15">
        <v>35500</v>
      </c>
      <c r="J144" s="13">
        <f t="shared" si="12"/>
        <v>3.8971766399999996</v>
      </c>
      <c r="L144" s="5"/>
    </row>
    <row r="145" spans="1:12" s="4" customFormat="1" x14ac:dyDescent="0.25">
      <c r="A145" s="11"/>
      <c r="B145" s="14">
        <v>83</v>
      </c>
      <c r="C145" s="14">
        <v>35</v>
      </c>
      <c r="D145" s="14" t="s">
        <v>29</v>
      </c>
      <c r="E145" s="14" t="s">
        <v>7</v>
      </c>
      <c r="F145" s="14">
        <v>2.4</v>
      </c>
      <c r="G145" s="14" t="s">
        <v>19</v>
      </c>
      <c r="H145" s="14"/>
      <c r="I145" s="15">
        <v>35000</v>
      </c>
      <c r="J145" s="13">
        <f t="shared" si="12"/>
        <v>3.8665390399999993</v>
      </c>
      <c r="L145" s="5"/>
    </row>
    <row r="146" spans="1:12" s="4" customFormat="1" x14ac:dyDescent="0.25">
      <c r="A146" s="11"/>
      <c r="B146" s="14">
        <v>84</v>
      </c>
      <c r="C146" s="14">
        <v>35</v>
      </c>
      <c r="D146" s="14" t="s">
        <v>29</v>
      </c>
      <c r="E146" s="14" t="s">
        <v>15</v>
      </c>
      <c r="F146" s="14">
        <v>2.4</v>
      </c>
      <c r="G146" s="14" t="s">
        <v>19</v>
      </c>
      <c r="H146" s="14"/>
      <c r="I146" s="15">
        <v>23500</v>
      </c>
      <c r="J146" s="13">
        <f t="shared" si="12"/>
        <v>3.8379321600000011</v>
      </c>
      <c r="L146" s="5"/>
    </row>
    <row r="147" spans="1:12" s="4" customFormat="1" x14ac:dyDescent="0.25">
      <c r="A147" s="11"/>
      <c r="B147" s="14">
        <v>85</v>
      </c>
      <c r="C147" s="14">
        <v>35</v>
      </c>
      <c r="D147" s="14" t="s">
        <v>29</v>
      </c>
      <c r="E147" s="14" t="s">
        <v>7</v>
      </c>
      <c r="F147" s="14">
        <v>2.9</v>
      </c>
      <c r="G147" s="14" t="s">
        <v>10</v>
      </c>
      <c r="H147" s="14"/>
      <c r="I147" s="15">
        <v>11000</v>
      </c>
      <c r="J147" s="13">
        <f t="shared" si="12"/>
        <v>3.811356</v>
      </c>
      <c r="L147" s="5"/>
    </row>
    <row r="148" spans="1:12" x14ac:dyDescent="0.25">
      <c r="B148" s="14"/>
      <c r="C148" s="14"/>
      <c r="D148" s="14"/>
      <c r="E148" s="14"/>
      <c r="F148" s="14"/>
      <c r="G148" s="14"/>
      <c r="H148" s="14"/>
      <c r="I148" s="14"/>
    </row>
    <row r="149" spans="1:12" ht="45" x14ac:dyDescent="0.25">
      <c r="B149" s="10" t="s">
        <v>0</v>
      </c>
      <c r="C149" s="10" t="s">
        <v>36</v>
      </c>
      <c r="D149" s="10" t="s">
        <v>1</v>
      </c>
      <c r="E149" s="10" t="s">
        <v>2</v>
      </c>
      <c r="F149" s="10" t="s">
        <v>3</v>
      </c>
      <c r="G149" s="10"/>
      <c r="H149" s="10"/>
      <c r="I149" s="10" t="s">
        <v>4</v>
      </c>
      <c r="J149" s="8" t="s">
        <v>5</v>
      </c>
    </row>
    <row r="150" spans="1:12" x14ac:dyDescent="0.25">
      <c r="B150" s="14">
        <v>74</v>
      </c>
      <c r="C150" s="14">
        <v>36</v>
      </c>
      <c r="D150" s="14" t="s">
        <v>30</v>
      </c>
      <c r="E150" s="14" t="s">
        <v>7</v>
      </c>
      <c r="F150" s="14">
        <v>11.5</v>
      </c>
      <c r="G150" s="14" t="s">
        <v>10</v>
      </c>
      <c r="H150" s="14"/>
      <c r="I150" s="15">
        <v>700</v>
      </c>
      <c r="J150" s="13">
        <f t="shared" ref="J150:J156" si="13">0.6346*(B150/(C150-10))^2-4.9543*(B150/(C150-10))+13.32</f>
        <v>4.3599355029585816</v>
      </c>
    </row>
    <row r="151" spans="1:12" x14ac:dyDescent="0.25">
      <c r="B151" s="14">
        <v>75</v>
      </c>
      <c r="C151" s="14">
        <v>36</v>
      </c>
      <c r="D151" s="14" t="s">
        <v>30</v>
      </c>
      <c r="E151" s="14" t="s">
        <v>7</v>
      </c>
      <c r="F151" s="14">
        <v>4.29</v>
      </c>
      <c r="G151" s="14" t="s">
        <v>10</v>
      </c>
      <c r="H151" s="14"/>
      <c r="I151" s="15">
        <v>6200</v>
      </c>
      <c r="J151" s="13">
        <f t="shared" si="13"/>
        <v>4.3092603550295863</v>
      </c>
    </row>
    <row r="152" spans="1:12" x14ac:dyDescent="0.25">
      <c r="B152" s="14">
        <v>76</v>
      </c>
      <c r="C152" s="14">
        <v>36</v>
      </c>
      <c r="D152" s="14" t="s">
        <v>30</v>
      </c>
      <c r="E152" s="14" t="s">
        <v>7</v>
      </c>
      <c r="F152" s="14">
        <v>14.8</v>
      </c>
      <c r="G152" s="14" t="s">
        <v>19</v>
      </c>
      <c r="H152" s="14"/>
      <c r="I152" s="15">
        <v>43000</v>
      </c>
      <c r="J152" s="13">
        <f t="shared" si="13"/>
        <v>4.2604627218934912</v>
      </c>
    </row>
    <row r="153" spans="1:12" x14ac:dyDescent="0.25">
      <c r="B153" s="14">
        <v>77</v>
      </c>
      <c r="C153" s="14">
        <v>36</v>
      </c>
      <c r="D153" s="14" t="s">
        <v>30</v>
      </c>
      <c r="E153" s="14" t="s">
        <v>7</v>
      </c>
      <c r="F153" s="14">
        <v>74.400000000000006</v>
      </c>
      <c r="G153" s="14" t="s">
        <v>10</v>
      </c>
      <c r="H153" s="14"/>
      <c r="I153" s="15">
        <v>100000</v>
      </c>
      <c r="J153" s="13">
        <f t="shared" si="13"/>
        <v>4.2135426035502981</v>
      </c>
    </row>
    <row r="154" spans="1:12" x14ac:dyDescent="0.25">
      <c r="B154" s="14">
        <v>79</v>
      </c>
      <c r="C154" s="14">
        <v>36</v>
      </c>
      <c r="D154" s="14" t="s">
        <v>30</v>
      </c>
      <c r="E154" s="14" t="s">
        <v>15</v>
      </c>
      <c r="F154" s="14">
        <v>35.04</v>
      </c>
      <c r="G154" s="14" t="s">
        <v>19</v>
      </c>
      <c r="H154" s="14"/>
      <c r="I154" s="15">
        <v>1200</v>
      </c>
      <c r="J154" s="13">
        <f t="shared" si="13"/>
        <v>4.1253349112426037</v>
      </c>
    </row>
    <row r="155" spans="1:12" x14ac:dyDescent="0.25">
      <c r="B155" s="14">
        <v>85</v>
      </c>
      <c r="C155" s="14">
        <v>36</v>
      </c>
      <c r="D155" s="14" t="s">
        <v>30</v>
      </c>
      <c r="E155" s="14" t="s">
        <v>15</v>
      </c>
      <c r="F155" s="14">
        <v>10.776</v>
      </c>
      <c r="G155" s="14" t="s">
        <v>17</v>
      </c>
      <c r="H155" s="14"/>
      <c r="I155" s="15">
        <v>100000</v>
      </c>
      <c r="J155" s="13">
        <f t="shared" si="13"/>
        <v>3.9057721893491149</v>
      </c>
    </row>
    <row r="156" spans="1:12" x14ac:dyDescent="0.25">
      <c r="B156" s="14">
        <v>87</v>
      </c>
      <c r="C156" s="14">
        <v>36</v>
      </c>
      <c r="D156" s="14" t="s">
        <v>30</v>
      </c>
      <c r="E156" s="14" t="s">
        <v>7</v>
      </c>
      <c r="F156" s="14">
        <v>76.3</v>
      </c>
      <c r="G156" s="14" t="s">
        <v>10</v>
      </c>
      <c r="H156" s="14"/>
      <c r="I156" s="15">
        <v>4000</v>
      </c>
      <c r="J156" s="13">
        <f t="shared" si="13"/>
        <v>3.8476047337278096</v>
      </c>
    </row>
  </sheetData>
  <mergeCells count="2">
    <mergeCell ref="A1:J1"/>
    <mergeCell ref="A2:J2"/>
  </mergeCells>
  <conditionalFormatting sqref="I3:I1048576">
    <cfRule type="cellIs" dxfId="0" priority="1" operator="between">
      <formula>1</formula>
      <formula>300</formula>
    </cfRule>
  </conditionalFormatting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 beam rates _forWeb</vt:lpstr>
    </vt:vector>
  </TitlesOfParts>
  <Company>NSCL/FRIB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Berryman, Jill</dc:creator>
  <cp:lastModifiedBy>Berryman, Jill</cp:lastModifiedBy>
  <dcterms:created xsi:type="dcterms:W3CDTF">2017-12-14T17:54:33Z</dcterms:created>
  <dcterms:modified xsi:type="dcterms:W3CDTF">2017-12-15T18:23:13Z</dcterms:modified>
</cp:coreProperties>
</file>